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O:\MASS\01_admin\00_sekretariat\Sekretariat\SVS-WEB-Tabellen\SVS 2023 fertige Tabellen\GRSV\"/>
    </mc:Choice>
  </mc:AlternateContent>
  <xr:revisionPtr revIDLastSave="0" documentId="13_ncr:1_{3C5CFF40-641E-46A8-96C7-1DA9C3C060E5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GRSV_8_9" sheetId="1" r:id="rId1"/>
  </sheets>
  <definedNames>
    <definedName name="_Regression_Int" hidden="1">1</definedName>
    <definedName name="ACwvu.Anteile._.87_96." hidden="1">#REF!</definedName>
    <definedName name="ACwvu.Detail._.87_96." hidden="1">#REF!</definedName>
    <definedName name="ACwvu.Gesamtrechnung._.87_96." hidden="1">#REF!</definedName>
    <definedName name="ACwvu.Grafik._.Anteile._.1996." hidden="1">#REF!</definedName>
    <definedName name="ACwvu.Übersicht._.87_96." hidden="1">#REF!</definedName>
    <definedName name="ACwvu.Veränderungsraten._.87_96." hidden="1">#REF!</definedName>
    <definedName name="Cwvu.Anteile._.87_96." hidden="1">#REF!</definedName>
    <definedName name="Cwvu.Detail._.87_96." hidden="1">#REF!,#REF!,#REF!,#REF!,#REF!,#REF!,#REF!,#REF!,#REF!,#REF!,#REF!,#REF!,#REF!</definedName>
    <definedName name="Cwvu.Gesamtrechnung._.87_96." hidden="1">#REF!,#REF!,#REF!</definedName>
    <definedName name="Cwvu.Grafik._.Anteile._.1996." hidden="1">#REF!</definedName>
    <definedName name="Cwvu.Übersicht._.87_96." hidden="1">#REF!,#REF!,#REF!,#REF!,#REF!,#REF!,#REF!,#REF!,#REF!,#REF!,#REF!,#REF!,#REF!,#REF!,#REF!,#REF!,#REF!,#REF!,#REF!</definedName>
    <definedName name="Cwvu.Veränderungsraten._.87_96." hidden="1">#REF!,#REF!</definedName>
    <definedName name="_xlnm.Print_Area" localSheetId="0">GRSV_8_9!$A$1:$AI$138</definedName>
    <definedName name="Rwvu.Anteile._.87_96." hidden="1">#REF!,#REF!,#REF!</definedName>
    <definedName name="Rwvu.Detail._.87_96." hidden="1">#REF!,#REF!,#REF!</definedName>
    <definedName name="Rwvu.Gesamtrechnung._.87_96." hidden="1">#REF!</definedName>
    <definedName name="Rwvu.Grafik._.Anteile._.1996." hidden="1">#REF!,#REF!,#REF!</definedName>
    <definedName name="Rwvu.Übersicht._.87_96." hidden="1">#REF!,#REF!,#REF!</definedName>
    <definedName name="Rwvu.Veränderungsraten._.87_96." hidden="1">#REF!</definedName>
    <definedName name="Swvu.Anteile._.87_96." hidden="1">#REF!</definedName>
    <definedName name="Swvu.Detail._.87_96." hidden="1">#REF!</definedName>
    <definedName name="Swvu.Gesamtrechnung._.87_96." hidden="1">#REF!</definedName>
    <definedName name="Swvu.Grafik._.Anteile._.1996." hidden="1">#REF!</definedName>
    <definedName name="Swvu.Übersicht._.87_96." hidden="1">#REF!</definedName>
    <definedName name="Swvu.Veränderungsraten._.87_96." hidden="1">#REF!</definedName>
    <definedName name="wvu.Gesamtrechnung._.87_96.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wvu.Veränderungsraten._.87_96.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yyy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Z_1F4E3881_ECC8_11D2_860B_9210B007D43B_.wvu.Cols" hidden="1">#REF!,#REF!,#REF!</definedName>
    <definedName name="Z_1F4E3881_ECC8_11D2_860B_9210B007D43B_.wvu.PrintArea" hidden="1">#REF!</definedName>
    <definedName name="Z_1F4E3881_ECC8_11D2_860B_9210B007D43B_.wvu.PrintTitles" hidden="1">#REF!,#REF!</definedName>
    <definedName name="Z_1F4E3881_ECC8_11D2_860B_9210B007D43B_.wvu.Rows" hidden="1">#REF!</definedName>
    <definedName name="Z_1F4E3882_ECC8_11D2_860B_9210B007D43B_.wvu.Cols" hidden="1">#REF!,#REF!,#REF!</definedName>
    <definedName name="Z_1F4E3882_ECC8_11D2_860B_9210B007D43B_.wvu.PrintArea" hidden="1">#REF!</definedName>
    <definedName name="Z_1F4E3882_ECC8_11D2_860B_9210B007D43B_.wvu.PrintTitles" hidden="1">#REF!,#REF!</definedName>
    <definedName name="Z_1F4E3882_ECC8_11D2_860B_9210B007D43B_.wvu.Rows" hidden="1">#REF!,#REF!,#REF!,#REF!,#REF!,#REF!,#REF!,#REF!,#REF!,#REF!,#REF!,#REF!,#REF!</definedName>
    <definedName name="Z_1F4E3883_ECC8_11D2_860B_9210B007D43B_.wvu.Cols" hidden="1">#REF!,#REF!,#REF!</definedName>
    <definedName name="Z_1F4E3883_ECC8_11D2_860B_9210B007D43B_.wvu.PrintArea" hidden="1">#REF!</definedName>
    <definedName name="Z_1F4E3883_ECC8_11D2_860B_9210B007D43B_.wvu.PrintTitles" hidden="1">#REF!,#REF!</definedName>
    <definedName name="Z_1F4E3883_ECC8_11D2_860B_9210B007D43B_.wvu.Rows" hidden="1">#REF!</definedName>
    <definedName name="Z_1F4E3884_ECC8_11D2_860B_9210B007D43B_.wvu.Cols" hidden="1">#REF!,#REF!,#REF!</definedName>
    <definedName name="Z_1F4E3884_ECC8_11D2_860B_9210B007D43B_.wvu.PrintArea" hidden="1">#REF!</definedName>
    <definedName name="Z_1F4E3884_ECC8_11D2_860B_9210B007D43B_.wvu.PrintTitles" hidden="1">#REF!,#REF!</definedName>
    <definedName name="Z_1F4E3884_ECC8_11D2_860B_9210B007D43B_.wvu.Rows" hidden="1">#REF!,#REF!,#REF!,#REF!,#REF!,#REF!,#REF!,#REF!,#REF!,#REF!,#REF!,#REF!,#REF!,#REF!,#REF!,#REF!,#REF!,#REF!,#REF!</definedName>
    <definedName name="Z_31D3EF01_F23F_11D2_860B_9E13BC17C73B_.wvu.Cols" hidden="1">#REF!,#REF!,#REF!</definedName>
    <definedName name="Z_31D3EF01_F23F_11D2_860B_9E13BC17C73B_.wvu.PrintArea" hidden="1">#REF!</definedName>
    <definedName name="Z_31D3EF01_F23F_11D2_860B_9E13BC17C73B_.wvu.PrintTitles" hidden="1">#REF!,#REF!</definedName>
    <definedName name="Z_31D3EF01_F23F_11D2_860B_9E13BC17C73B_.wvu.Rows" hidden="1">#REF!</definedName>
    <definedName name="Z_31D3EF02_F23F_11D2_860B_9E13BC17C73B_.wvu.Cols" hidden="1">#REF!,#REF!,#REF!</definedName>
    <definedName name="Z_31D3EF02_F23F_11D2_860B_9E13BC17C73B_.wvu.PrintArea" hidden="1">#REF!</definedName>
    <definedName name="Z_31D3EF02_F23F_11D2_860B_9E13BC17C73B_.wvu.PrintTitles" hidden="1">#REF!,#REF!</definedName>
    <definedName name="Z_31D3EF02_F23F_11D2_860B_9E13BC17C73B_.wvu.Rows" hidden="1">#REF!,#REF!,#REF!,#REF!,#REF!,#REF!,#REF!,#REF!,#REF!,#REF!,#REF!,#REF!,#REF!</definedName>
    <definedName name="Z_31D3EF03_F23F_11D2_860B_9E13BC17C73B_.wvu.Cols" hidden="1">#REF!,#REF!,#REF!</definedName>
    <definedName name="Z_31D3EF03_F23F_11D2_860B_9E13BC17C73B_.wvu.PrintArea" hidden="1">#REF!</definedName>
    <definedName name="Z_31D3EF03_F23F_11D2_860B_9E13BC17C73B_.wvu.PrintTitles" hidden="1">#REF!,#REF!</definedName>
    <definedName name="Z_31D3EF03_F23F_11D2_860B_9E13BC17C73B_.wvu.Rows" hidden="1">#REF!</definedName>
    <definedName name="Z_31D3EF04_F23F_11D2_860B_9E13BC17C73B_.wvu.Cols" hidden="1">#REF!,#REF!,#REF!</definedName>
    <definedName name="Z_31D3EF04_F23F_11D2_860B_9E13BC17C73B_.wvu.PrintArea" hidden="1">#REF!</definedName>
    <definedName name="Z_31D3EF04_F23F_11D2_860B_9E13BC17C73B_.wvu.PrintTitles" hidden="1">#REF!,#REF!</definedName>
    <definedName name="Z_31D3EF04_F23F_11D2_860B_9E13BC17C73B_.wvu.Rows" hidden="1">#REF!,#REF!,#REF!,#REF!,#REF!,#REF!,#REF!,#REF!,#REF!,#REF!,#REF!,#REF!,#REF!,#REF!,#REF!,#REF!,#REF!,#REF!,#REF!</definedName>
    <definedName name="Z_7D0A0281_F310_11D2_860B_9E13BC17877B_.wvu.Cols" hidden="1">#REF!,#REF!,#REF!</definedName>
    <definedName name="Z_7D0A0281_F310_11D2_860B_9E13BC17877B_.wvu.PrintArea" hidden="1">#REF!</definedName>
    <definedName name="Z_7D0A0281_F310_11D2_860B_9E13BC17877B_.wvu.PrintTitles" hidden="1">#REF!,#REF!</definedName>
    <definedName name="Z_7D0A0281_F310_11D2_860B_9E13BC17877B_.wvu.Rows" hidden="1">#REF!</definedName>
    <definedName name="Z_7D0A0282_F310_11D2_860B_9E13BC17877B_.wvu.Cols" hidden="1">#REF!,#REF!,#REF!</definedName>
    <definedName name="Z_7D0A0282_F310_11D2_860B_9E13BC17877B_.wvu.PrintArea" hidden="1">#REF!</definedName>
    <definedName name="Z_7D0A0282_F310_11D2_860B_9E13BC17877B_.wvu.PrintTitles" hidden="1">#REF!,#REF!</definedName>
    <definedName name="Z_7D0A0282_F310_11D2_860B_9E13BC17877B_.wvu.Rows" hidden="1">#REF!,#REF!,#REF!,#REF!,#REF!,#REF!,#REF!,#REF!,#REF!,#REF!,#REF!,#REF!,#REF!</definedName>
    <definedName name="Z_7D0A0283_F310_11D2_860B_9E13BC17877B_.wvu.Cols" hidden="1">#REF!,#REF!,#REF!</definedName>
    <definedName name="Z_7D0A0283_F310_11D2_860B_9E13BC17877B_.wvu.PrintArea" hidden="1">#REF!</definedName>
    <definedName name="Z_7D0A0283_F310_11D2_860B_9E13BC17877B_.wvu.PrintTitles" hidden="1">#REF!,#REF!</definedName>
    <definedName name="Z_7D0A0283_F310_11D2_860B_9E13BC17877B_.wvu.Rows" hidden="1">#REF!</definedName>
    <definedName name="Z_7D0A0284_F310_11D2_860B_9E13BC17877B_.wvu.Cols" hidden="1">#REF!,#REF!,#REF!</definedName>
    <definedName name="Z_7D0A0284_F310_11D2_860B_9E13BC17877B_.wvu.PrintArea" hidden="1">#REF!</definedName>
    <definedName name="Z_7D0A0284_F310_11D2_860B_9E13BC17877B_.wvu.PrintTitles" hidden="1">#REF!,#REF!</definedName>
    <definedName name="Z_7D0A0284_F310_11D2_860B_9E13BC17877B_.wvu.Rows" hidden="1">#REF!,#REF!,#REF!,#REF!,#REF!,#REF!,#REF!,#REF!,#REF!,#REF!,#REF!,#REF!,#REF!,#REF!,#REF!,#REF!,#REF!,#REF!,#REF!</definedName>
    <definedName name="Z_975BA905_F175_11D2_860B_9E12BC07C71B_.wvu.Cols" hidden="1">#REF!,#REF!,#REF!</definedName>
    <definedName name="Z_975BA905_F175_11D2_860B_9E12BC07C71B_.wvu.PrintArea" hidden="1">#REF!</definedName>
    <definedName name="Z_975BA905_F175_11D2_860B_9E12BC07C71B_.wvu.PrintTitles" hidden="1">#REF!,#REF!</definedName>
    <definedName name="Z_975BA905_F175_11D2_860B_9E12BC07C71B_.wvu.Rows" hidden="1">#REF!</definedName>
    <definedName name="Z_975BA906_F175_11D2_860B_9E12BC07C71B_.wvu.Cols" hidden="1">#REF!,#REF!,#REF!</definedName>
    <definedName name="Z_975BA906_F175_11D2_860B_9E12BC07C71B_.wvu.PrintArea" hidden="1">#REF!</definedName>
    <definedName name="Z_975BA906_F175_11D2_860B_9E12BC07C71B_.wvu.PrintTitles" hidden="1">#REF!,#REF!</definedName>
    <definedName name="Z_975BA906_F175_11D2_860B_9E12BC07C71B_.wvu.Rows" hidden="1">#REF!,#REF!,#REF!,#REF!,#REF!,#REF!,#REF!,#REF!,#REF!,#REF!,#REF!,#REF!,#REF!</definedName>
    <definedName name="Z_975BA907_F175_11D2_860B_9E12BC07C71B_.wvu.Cols" hidden="1">#REF!,#REF!,#REF!</definedName>
    <definedName name="Z_975BA907_F175_11D2_860B_9E12BC07C71B_.wvu.PrintArea" hidden="1">#REF!</definedName>
    <definedName name="Z_975BA907_F175_11D2_860B_9E12BC07C71B_.wvu.PrintTitles" hidden="1">#REF!,#REF!</definedName>
    <definedName name="Z_975BA907_F175_11D2_860B_9E12BC07C71B_.wvu.Rows" hidden="1">#REF!</definedName>
    <definedName name="Z_975BA908_F175_11D2_860B_9E12BC07C71B_.wvu.Cols" hidden="1">#REF!,#REF!,#REF!</definedName>
    <definedName name="Z_975BA908_F175_11D2_860B_9E12BC07C71B_.wvu.PrintArea" hidden="1">#REF!</definedName>
    <definedName name="Z_975BA908_F175_11D2_860B_9E12BC07C71B_.wvu.PrintTitles" hidden="1">#REF!,#REF!</definedName>
    <definedName name="Z_975BA908_F175_11D2_860B_9E12BC07C71B_.wvu.Rows" hidden="1">#REF!,#REF!,#REF!,#REF!,#REF!,#REF!,#REF!,#REF!,#REF!,#REF!,#REF!,#REF!,#REF!,#REF!,#REF!,#REF!,#REF!,#REF!,#REF!</definedName>
    <definedName name="Z_D9FEE31D_41A3_11D2_860B_CAC74E393A92_.wvu.PrintArea" hidden="1">#REF!</definedName>
    <definedName name="Z_D9FEE31F_41A3_11D2_860B_CAC74E393A92_.wvu.PrintArea" hidden="1">#REF!</definedName>
    <definedName name="Z_D9FEE50F_41A3_11D2_860B_CAC74E393A92_.wvu.Cols" hidden="1">#REF!,#REF!,#REF!</definedName>
    <definedName name="Z_D9FEE50F_41A3_11D2_860B_CAC74E393A92_.wvu.PrintArea" hidden="1">#REF!</definedName>
    <definedName name="Z_D9FEE50F_41A3_11D2_860B_CAC74E393A92_.wvu.PrintTitles" hidden="1">#REF!,#REF!</definedName>
    <definedName name="Z_D9FEE50F_41A3_11D2_860B_CAC74E393A92_.wvu.Rows" hidden="1">#REF!</definedName>
    <definedName name="Z_D9FEE510_41A3_11D2_860B_CAC74E393A92_.wvu.Cols" hidden="1">#REF!,#REF!,#REF!</definedName>
    <definedName name="Z_D9FEE510_41A3_11D2_860B_CAC74E393A92_.wvu.PrintArea" hidden="1">#REF!</definedName>
    <definedName name="Z_D9FEE510_41A3_11D2_860B_CAC74E393A92_.wvu.PrintTitles" hidden="1">#REF!,#REF!</definedName>
    <definedName name="Z_D9FEE510_41A3_11D2_860B_CAC74E393A92_.wvu.Rows" hidden="1">#REF!,#REF!,#REF!,#REF!,#REF!,#REF!,#REF!,#REF!,#REF!,#REF!,#REF!,#REF!,#REF!</definedName>
    <definedName name="Z_D9FEE511_41A3_11D2_860B_CAC74E393A92_.wvu.Cols" hidden="1">#REF!,#REF!,#REF!</definedName>
    <definedName name="Z_D9FEE511_41A3_11D2_860B_CAC74E393A92_.wvu.PrintArea" hidden="1">#REF!</definedName>
    <definedName name="Z_D9FEE511_41A3_11D2_860B_CAC74E393A92_.wvu.PrintTitles" hidden="1">#REF!,#REF!</definedName>
    <definedName name="Z_D9FEE511_41A3_11D2_860B_CAC74E393A92_.wvu.Rows" hidden="1">#REF!</definedName>
    <definedName name="Z_D9FEE512_41A3_11D2_860B_CAC74E393A92_.wvu.Cols" hidden="1">#REF!,#REF!,#REF!</definedName>
    <definedName name="Z_D9FEE512_41A3_11D2_860B_CAC74E393A92_.wvu.PrintArea" hidden="1">#REF!</definedName>
    <definedName name="Z_D9FEE512_41A3_11D2_860B_CAC74E393A92_.wvu.PrintTitles" hidden="1">#REF!,#REF!</definedName>
    <definedName name="Z_D9FEE512_41A3_11D2_860B_CAC74E393A92_.wvu.Rows" hidden="1">#REF!,#REF!,#REF!,#REF!,#REF!,#REF!,#REF!,#REF!,#REF!,#REF!,#REF!,#REF!,#REF!,#REF!,#REF!,#REF!,#REF!,#REF!,#REF!</definedName>
    <definedName name="Z_D9FEE513_41A3_11D2_860B_CAC74E393A92_.wvu.Cols" hidden="1">#REF!,#REF!,#REF!</definedName>
    <definedName name="Z_D9FEE513_41A3_11D2_860B_CAC74E393A92_.wvu.PrintArea" hidden="1">#REF!</definedName>
    <definedName name="Z_D9FEE513_41A3_11D2_860B_CAC74E393A92_.wvu.PrintTitles" hidden="1">#REF!,#REF!</definedName>
    <definedName name="Z_D9FEE513_41A3_11D2_860B_CAC74E393A92_.wvu.Rows" hidden="1">#REF!</definedName>
    <definedName name="Z_D9FEE514_41A3_11D2_860B_CAC74E393A92_.wvu.Cols" hidden="1">#REF!,#REF!,#REF!</definedName>
    <definedName name="Z_D9FEE514_41A3_11D2_860B_CAC74E393A92_.wvu.PrintArea" hidden="1">#REF!</definedName>
    <definedName name="Z_D9FEE514_41A3_11D2_860B_CAC74E393A92_.wvu.PrintTitles" hidden="1">#REF!,#REF!</definedName>
    <definedName name="Z_D9FEE514_41A3_11D2_860B_CAC74E393A92_.wvu.Rows" hidden="1">#REF!,#REF!,#REF!,#REF!,#REF!,#REF!,#REF!,#REF!,#REF!,#REF!,#REF!,#REF!,#REF!</definedName>
    <definedName name="Z_D9FEE515_41A3_11D2_860B_CAC74E393A92_.wvu.Cols" hidden="1">#REF!,#REF!,#REF!</definedName>
    <definedName name="Z_D9FEE515_41A3_11D2_860B_CAC74E393A92_.wvu.PrintArea" hidden="1">#REF!</definedName>
    <definedName name="Z_D9FEE515_41A3_11D2_860B_CAC74E393A92_.wvu.PrintTitles" hidden="1">#REF!,#REF!</definedName>
    <definedName name="Z_D9FEE515_41A3_11D2_860B_CAC74E393A92_.wvu.Rows" hidden="1">#REF!</definedName>
    <definedName name="Z_D9FEE516_41A3_11D2_860B_CAC74E393A92_.wvu.Cols" hidden="1">#REF!,#REF!,#REF!</definedName>
    <definedName name="Z_D9FEE516_41A3_11D2_860B_CAC74E393A92_.wvu.PrintArea" hidden="1">#REF!</definedName>
    <definedName name="Z_D9FEE516_41A3_11D2_860B_CAC74E393A92_.wvu.PrintTitles" hidden="1">#REF!,#REF!</definedName>
    <definedName name="Z_D9FEE516_41A3_11D2_860B_CAC74E393A92_.wvu.Rows" hidden="1">#REF!,#REF!,#REF!,#REF!,#REF!,#REF!,#REF!,#REF!,#REF!,#REF!,#REF!,#REF!,#REF!,#REF!,#REF!,#REF!,#REF!,#REF!,#REF!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59" i="1" l="1"/>
  <c r="AK161" i="1"/>
  <c r="AK164" i="1"/>
  <c r="AK165" i="1"/>
  <c r="AK166" i="1"/>
  <c r="AK168" i="1"/>
  <c r="AK169" i="1"/>
  <c r="AK170" i="1"/>
  <c r="AK172" i="1"/>
  <c r="AK174" i="1"/>
  <c r="AK177" i="1"/>
  <c r="AK178" i="1"/>
  <c r="AK179" i="1"/>
  <c r="AK181" i="1"/>
  <c r="AK182" i="1"/>
  <c r="AK183" i="1"/>
  <c r="AK185" i="1"/>
  <c r="AK187" i="1"/>
  <c r="AK190" i="1"/>
  <c r="AK191" i="1"/>
  <c r="AK192" i="1"/>
  <c r="AK194" i="1"/>
  <c r="AK195" i="1"/>
  <c r="AK196" i="1"/>
  <c r="AK157" i="1"/>
  <c r="F195" i="1" l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AE195" i="1"/>
  <c r="AF195" i="1"/>
  <c r="AG195" i="1"/>
  <c r="AH195" i="1"/>
  <c r="AI195" i="1"/>
  <c r="AJ195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AE196" i="1"/>
  <c r="AF196" i="1"/>
  <c r="AG196" i="1"/>
  <c r="AH196" i="1"/>
  <c r="AI196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C169" i="1"/>
  <c r="C170" i="1"/>
  <c r="AJ157" i="1" l="1"/>
  <c r="AI157" i="1" l="1"/>
  <c r="AH157" i="1" l="1"/>
  <c r="AG157" i="1" l="1"/>
  <c r="AF157" i="1" l="1"/>
  <c r="AE157" i="1" l="1"/>
  <c r="AD157" i="1" l="1"/>
  <c r="AC157" i="1" l="1"/>
  <c r="AA157" i="1"/>
  <c r="AB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C157" i="1"/>
  <c r="B191" i="1"/>
  <c r="B192" i="1"/>
  <c r="B193" i="1"/>
  <c r="B194" i="1"/>
  <c r="B187" i="1"/>
  <c r="B188" i="1"/>
  <c r="B189" i="1"/>
  <c r="B190" i="1"/>
  <c r="B159" i="1"/>
  <c r="B160" i="1"/>
  <c r="B161" i="1"/>
  <c r="B162" i="1"/>
  <c r="B163" i="1"/>
  <c r="B164" i="1"/>
  <c r="B165" i="1"/>
  <c r="B166" i="1"/>
  <c r="B167" i="1"/>
  <c r="B168" i="1"/>
  <c r="B171" i="1"/>
  <c r="B172" i="1"/>
  <c r="B173" i="1"/>
  <c r="B174" i="1"/>
  <c r="B175" i="1"/>
  <c r="B176" i="1"/>
  <c r="B177" i="1"/>
  <c r="B178" i="1"/>
  <c r="B179" i="1"/>
  <c r="B180" i="1"/>
  <c r="B181" i="1"/>
  <c r="B184" i="1"/>
  <c r="B185" i="1"/>
  <c r="B186" i="1"/>
  <c r="B158" i="1"/>
  <c r="AJ170" i="1" l="1"/>
  <c r="AJ183" i="1"/>
  <c r="AJ196" i="1"/>
  <c r="C191" i="1" l="1"/>
  <c r="D191" i="1" l="1"/>
  <c r="AJ177" i="1"/>
  <c r="Z191" i="1"/>
  <c r="N172" i="1"/>
  <c r="AF191" i="1"/>
  <c r="I191" i="1"/>
  <c r="AE191" i="1"/>
  <c r="AC191" i="1"/>
  <c r="AJ190" i="1"/>
  <c r="H191" i="1"/>
  <c r="C178" i="1"/>
  <c r="Y191" i="1"/>
  <c r="AI191" i="1"/>
  <c r="AB191" i="1"/>
  <c r="AA191" i="1"/>
  <c r="F191" i="1"/>
  <c r="V191" i="1"/>
  <c r="S191" i="1"/>
  <c r="N191" i="1"/>
  <c r="M191" i="1"/>
  <c r="J191" i="1"/>
  <c r="AJ191" i="1"/>
  <c r="M172" i="1"/>
  <c r="R191" i="1"/>
  <c r="L191" i="1"/>
  <c r="X191" i="1"/>
  <c r="O191" i="1"/>
  <c r="AH191" i="1"/>
  <c r="K191" i="1"/>
  <c r="T191" i="1"/>
  <c r="P191" i="1"/>
  <c r="W191" i="1"/>
  <c r="U191" i="1"/>
  <c r="G191" i="1"/>
  <c r="AD191" i="1"/>
  <c r="Q191" i="1"/>
  <c r="AG191" i="1"/>
  <c r="E191" i="1"/>
  <c r="C165" i="1"/>
  <c r="G178" i="1" l="1"/>
  <c r="AI178" i="1"/>
  <c r="W172" i="1"/>
  <c r="N178" i="1"/>
  <c r="I165" i="1"/>
  <c r="L178" i="1"/>
  <c r="S165" i="1"/>
  <c r="F165" i="1"/>
  <c r="O172" i="1"/>
  <c r="Z172" i="1"/>
  <c r="AI165" i="1"/>
  <c r="AB178" i="1"/>
  <c r="H172" i="1"/>
  <c r="H165" i="1"/>
  <c r="U165" i="1"/>
  <c r="O165" i="1"/>
  <c r="AE165" i="1"/>
  <c r="P165" i="1"/>
  <c r="AD172" i="1"/>
  <c r="AF165" i="1"/>
  <c r="H178" i="1"/>
  <c r="X172" i="1"/>
  <c r="D178" i="1"/>
  <c r="Q172" i="1"/>
  <c r="T172" i="1"/>
  <c r="AD165" i="1"/>
  <c r="AD178" i="1"/>
  <c r="O178" i="1"/>
  <c r="AG165" i="1"/>
  <c r="Y172" i="1"/>
  <c r="AA172" i="1"/>
  <c r="AJ164" i="1"/>
  <c r="L172" i="1"/>
  <c r="S178" i="1"/>
  <c r="J165" i="1"/>
  <c r="J172" i="1"/>
  <c r="K165" i="1"/>
  <c r="W165" i="1"/>
  <c r="I178" i="1"/>
  <c r="AC172" i="1"/>
  <c r="M165" i="1"/>
  <c r="AC165" i="1"/>
  <c r="AC178" i="1"/>
  <c r="U178" i="1"/>
  <c r="V165" i="1"/>
  <c r="AJ178" i="1"/>
  <c r="F178" i="1"/>
  <c r="X165" i="1"/>
  <c r="AF178" i="1"/>
  <c r="T165" i="1"/>
  <c r="Y178" i="1"/>
  <c r="AA165" i="1"/>
  <c r="AH178" i="1"/>
  <c r="L165" i="1"/>
  <c r="T178" i="1"/>
  <c r="E178" i="1"/>
  <c r="R178" i="1"/>
  <c r="AB165" i="1"/>
  <c r="M178" i="1"/>
  <c r="G165" i="1"/>
  <c r="G172" i="1"/>
  <c r="AE172" i="1"/>
  <c r="R172" i="1"/>
  <c r="Q165" i="1"/>
  <c r="Z165" i="1"/>
  <c r="C172" i="1"/>
  <c r="D172" i="1"/>
  <c r="I172" i="1"/>
  <c r="AG178" i="1"/>
  <c r="E172" i="1"/>
  <c r="Q178" i="1"/>
  <c r="K178" i="1"/>
  <c r="K172" i="1"/>
  <c r="AJ165" i="1"/>
  <c r="N165" i="1"/>
  <c r="D165" i="1"/>
  <c r="AH165" i="1"/>
  <c r="F172" i="1"/>
  <c r="AA178" i="1"/>
  <c r="V172" i="1"/>
  <c r="E165" i="1"/>
  <c r="Y165" i="1"/>
  <c r="P178" i="1"/>
  <c r="R165" i="1"/>
  <c r="J178" i="1"/>
  <c r="Z178" i="1"/>
  <c r="AE178" i="1"/>
  <c r="AB172" i="1"/>
  <c r="V178" i="1"/>
  <c r="P172" i="1"/>
  <c r="U172" i="1"/>
  <c r="S172" i="1"/>
  <c r="W178" i="1"/>
  <c r="X178" i="1"/>
  <c r="AI177" i="1" l="1"/>
  <c r="AI164" i="1" l="1"/>
  <c r="AI190" i="1" l="1"/>
  <c r="C177" i="1" l="1"/>
  <c r="AH177" i="1"/>
  <c r="D177" i="1"/>
  <c r="E177" i="1"/>
  <c r="J177" i="1" l="1"/>
  <c r="AE177" i="1"/>
  <c r="Q177" i="1"/>
  <c r="L177" i="1"/>
  <c r="AA177" i="1"/>
  <c r="S177" i="1"/>
  <c r="AH164" i="1"/>
  <c r="AD177" i="1"/>
  <c r="W177" i="1"/>
  <c r="R177" i="1"/>
  <c r="G177" i="1"/>
  <c r="O177" i="1"/>
  <c r="K177" i="1"/>
  <c r="F177" i="1"/>
  <c r="Y177" i="1"/>
  <c r="P177" i="1"/>
  <c r="V177" i="1"/>
  <c r="N177" i="1"/>
  <c r="AB177" i="1"/>
  <c r="U177" i="1"/>
  <c r="X177" i="1"/>
  <c r="M177" i="1"/>
  <c r="AC177" i="1"/>
  <c r="Z177" i="1"/>
  <c r="T177" i="1"/>
  <c r="I164" i="1"/>
  <c r="C164" i="1"/>
  <c r="AH190" i="1" l="1"/>
  <c r="M190" i="1"/>
  <c r="I177" i="1"/>
  <c r="G164" i="1"/>
  <c r="K190" i="1"/>
  <c r="E164" i="1"/>
  <c r="Z164" i="1"/>
  <c r="H190" i="1"/>
  <c r="X164" i="1"/>
  <c r="H177" i="1"/>
  <c r="N190" i="1"/>
  <c r="Z190" i="1"/>
  <c r="Q190" i="1"/>
  <c r="AE164" i="1"/>
  <c r="V164" i="1"/>
  <c r="AB164" i="1"/>
  <c r="Y190" i="1"/>
  <c r="S190" i="1"/>
  <c r="L164" i="1"/>
  <c r="Q164" i="1"/>
  <c r="W190" i="1"/>
  <c r="P190" i="1"/>
  <c r="P164" i="1"/>
  <c r="S164" i="1"/>
  <c r="AF177" i="1"/>
  <c r="AD164" i="1"/>
  <c r="E190" i="1"/>
  <c r="AA164" i="1"/>
  <c r="H164" i="1"/>
  <c r="AG177" i="1"/>
  <c r="R164" i="1"/>
  <c r="Y164" i="1"/>
  <c r="J190" i="1"/>
  <c r="U164" i="1"/>
  <c r="X190" i="1"/>
  <c r="O164" i="1"/>
  <c r="M164" i="1"/>
  <c r="C190" i="1"/>
  <c r="N164" i="1" l="1"/>
  <c r="AD190" i="1"/>
  <c r="F164" i="1"/>
  <c r="G190" i="1"/>
  <c r="O190" i="1"/>
  <c r="L190" i="1"/>
  <c r="I190" i="1"/>
  <c r="K164" i="1"/>
  <c r="AC164" i="1"/>
  <c r="J164" i="1"/>
  <c r="U190" i="1"/>
  <c r="D190" i="1"/>
  <c r="D164" i="1"/>
  <c r="R190" i="1"/>
  <c r="W164" i="1"/>
  <c r="T164" i="1"/>
  <c r="AB190" i="1"/>
  <c r="AE190" i="1"/>
  <c r="AG164" i="1"/>
  <c r="AA190" i="1"/>
  <c r="AC190" i="1"/>
  <c r="AF164" i="1" l="1"/>
  <c r="T190" i="1"/>
  <c r="F190" i="1"/>
  <c r="AG190" i="1"/>
  <c r="V190" i="1"/>
  <c r="AF190" i="1"/>
  <c r="AF172" i="1" l="1"/>
  <c r="AG172" i="1" l="1"/>
  <c r="AH172" i="1" l="1"/>
  <c r="AI172" i="1" l="1"/>
  <c r="AJ159" i="1" l="1"/>
  <c r="AJ172" i="1" l="1"/>
  <c r="AJ185" i="1" l="1"/>
  <c r="N159" i="1" l="1"/>
  <c r="R159" i="1"/>
  <c r="F159" i="1"/>
  <c r="T159" i="1"/>
  <c r="C159" i="1"/>
  <c r="L159" i="1" l="1"/>
  <c r="AB159" i="1"/>
  <c r="P159" i="1"/>
  <c r="AE159" i="1"/>
  <c r="AD159" i="1"/>
  <c r="V159" i="1"/>
  <c r="Y159" i="1"/>
  <c r="X159" i="1"/>
  <c r="R185" i="1"/>
  <c r="N185" i="1"/>
  <c r="T185" i="1"/>
  <c r="W159" i="1"/>
  <c r="Z159" i="1"/>
  <c r="U159" i="1"/>
  <c r="O159" i="1"/>
  <c r="S159" i="1"/>
  <c r="AC159" i="1"/>
  <c r="AA159" i="1"/>
  <c r="K159" i="1"/>
  <c r="J159" i="1"/>
  <c r="E159" i="1"/>
  <c r="F185" i="1"/>
  <c r="M159" i="1"/>
  <c r="D159" i="1"/>
  <c r="C185" i="1"/>
  <c r="V185" i="1" l="1"/>
  <c r="AB185" i="1"/>
  <c r="Y185" i="1"/>
  <c r="L185" i="1"/>
  <c r="J185" i="1"/>
  <c r="H159" i="1"/>
  <c r="D185" i="1"/>
  <c r="X185" i="1"/>
  <c r="W185" i="1"/>
  <c r="K185" i="1"/>
  <c r="Q159" i="1"/>
  <c r="O185" i="1"/>
  <c r="U185" i="1"/>
  <c r="AD185" i="1"/>
  <c r="AA185" i="1"/>
  <c r="I159" i="1"/>
  <c r="G159" i="1"/>
  <c r="Q185" i="1"/>
  <c r="AC185" i="1"/>
  <c r="P185" i="1"/>
  <c r="AE185" i="1"/>
  <c r="Z185" i="1"/>
  <c r="I185" i="1" l="1"/>
  <c r="AI159" i="1"/>
  <c r="H185" i="1"/>
  <c r="S185" i="1"/>
  <c r="M185" i="1"/>
  <c r="G185" i="1"/>
  <c r="E185" i="1"/>
  <c r="AI185" i="1" l="1"/>
  <c r="AH159" i="1" l="1"/>
  <c r="AF159" i="1"/>
  <c r="AG159" i="1"/>
  <c r="AF185" i="1" l="1"/>
  <c r="AH185" i="1"/>
  <c r="AG185" i="1"/>
  <c r="C166" i="1" l="1"/>
  <c r="U179" i="1" l="1"/>
  <c r="U166" i="1"/>
  <c r="AE166" i="1"/>
  <c r="Y166" i="1"/>
  <c r="AD166" i="1"/>
  <c r="Z166" i="1"/>
  <c r="X179" i="1"/>
  <c r="F166" i="1"/>
  <c r="AI166" i="1"/>
  <c r="P166" i="1"/>
  <c r="AC179" i="1"/>
  <c r="S179" i="1"/>
  <c r="V179" i="1"/>
  <c r="H166" i="1"/>
  <c r="J166" i="1"/>
  <c r="M166" i="1"/>
  <c r="D166" i="1"/>
  <c r="E166" i="1"/>
  <c r="AC166" i="1"/>
  <c r="AE179" i="1"/>
  <c r="AG166" i="1"/>
  <c r="W166" i="1"/>
  <c r="R166" i="1"/>
  <c r="AB166" i="1"/>
  <c r="AH166" i="1"/>
  <c r="Z179" i="1"/>
  <c r="Y179" i="1"/>
  <c r="AD179" i="1"/>
  <c r="L166" i="1"/>
  <c r="S166" i="1"/>
  <c r="N166" i="1"/>
  <c r="AA179" i="1"/>
  <c r="G166" i="1"/>
  <c r="T166" i="1"/>
  <c r="Q166" i="1"/>
  <c r="T179" i="1"/>
  <c r="K166" i="1"/>
  <c r="W179" i="1"/>
  <c r="X166" i="1"/>
  <c r="O166" i="1"/>
  <c r="AF179" i="1"/>
  <c r="AF166" i="1"/>
  <c r="I166" i="1"/>
  <c r="AB179" i="1"/>
  <c r="V166" i="1"/>
  <c r="AA166" i="1"/>
  <c r="AA192" i="1" l="1"/>
  <c r="Q179" i="1"/>
  <c r="G192" i="1"/>
  <c r="V192" i="1"/>
  <c r="T192" i="1"/>
  <c r="Y192" i="1"/>
  <c r="X192" i="1"/>
  <c r="R179" i="1"/>
  <c r="AE192" i="1"/>
  <c r="U192" i="1"/>
  <c r="AI179" i="1"/>
  <c r="AC192" i="1"/>
  <c r="S192" i="1"/>
  <c r="AH179" i="1"/>
  <c r="AG179" i="1"/>
  <c r="Z192" i="1"/>
  <c r="H179" i="1"/>
  <c r="E179" i="1"/>
  <c r="AF192" i="1"/>
  <c r="AD192" i="1"/>
  <c r="G179" i="1"/>
  <c r="L179" i="1"/>
  <c r="W192" i="1"/>
  <c r="AJ166" i="1"/>
  <c r="AB192" i="1"/>
  <c r="C192" i="1"/>
  <c r="N192" i="1" l="1"/>
  <c r="F192" i="1"/>
  <c r="AJ179" i="1"/>
  <c r="F179" i="1"/>
  <c r="K179" i="1"/>
  <c r="AG192" i="1"/>
  <c r="AI192" i="1"/>
  <c r="J179" i="1"/>
  <c r="C179" i="1"/>
  <c r="Q192" i="1"/>
  <c r="N179" i="1"/>
  <c r="P179" i="1"/>
  <c r="I179" i="1"/>
  <c r="L192" i="1"/>
  <c r="AH192" i="1"/>
  <c r="M179" i="1"/>
  <c r="D179" i="1"/>
  <c r="H192" i="1"/>
  <c r="AJ192" i="1" l="1"/>
  <c r="J192" i="1"/>
  <c r="I192" i="1"/>
  <c r="M192" i="1"/>
  <c r="R192" i="1"/>
  <c r="O179" i="1"/>
  <c r="O192" i="1"/>
  <c r="P192" i="1"/>
  <c r="E192" i="1"/>
  <c r="D192" i="1"/>
  <c r="K192" i="1" l="1"/>
  <c r="P161" i="1" l="1"/>
  <c r="Y174" i="1"/>
  <c r="X161" i="1"/>
  <c r="W174" i="1"/>
  <c r="N161" i="1"/>
  <c r="U174" i="1"/>
  <c r="O161" i="1"/>
  <c r="R174" i="1"/>
  <c r="L161" i="1"/>
  <c r="V174" i="1"/>
  <c r="C161" i="1"/>
  <c r="V187" i="1" l="1"/>
  <c r="V161" i="1"/>
  <c r="Z174" i="1"/>
  <c r="H161" i="1"/>
  <c r="C174" i="1"/>
  <c r="K161" i="1"/>
  <c r="Z161" i="1"/>
  <c r="Z187" i="1"/>
  <c r="I161" i="1"/>
  <c r="G161" i="1"/>
  <c r="E174" i="1"/>
  <c r="AA174" i="1"/>
  <c r="J161" i="1"/>
  <c r="E161" i="1"/>
  <c r="M161" i="1"/>
  <c r="Q174" i="1"/>
  <c r="X174" i="1"/>
  <c r="R187" i="1"/>
  <c r="T161" i="1"/>
  <c r="C187" i="1"/>
  <c r="X187" i="1" l="1"/>
  <c r="S187" i="1"/>
  <c r="U161" i="1"/>
  <c r="Q187" i="1"/>
  <c r="S161" i="1"/>
  <c r="Y187" i="1"/>
  <c r="I187" i="1"/>
  <c r="U187" i="1"/>
  <c r="AG174" i="1"/>
  <c r="R161" i="1"/>
  <c r="AB174" i="1"/>
  <c r="H174" i="1"/>
  <c r="AE174" i="1"/>
  <c r="D161" i="1"/>
  <c r="J174" i="1"/>
  <c r="T187" i="1"/>
  <c r="L174" i="1"/>
  <c r="S174" i="1"/>
  <c r="W161" i="1"/>
  <c r="F161" i="1"/>
  <c r="T174" i="1"/>
  <c r="D187" i="1"/>
  <c r="O187" i="1"/>
  <c r="AD174" i="1"/>
  <c r="AH174" i="1"/>
  <c r="Q161" i="1"/>
  <c r="W187" i="1"/>
  <c r="E187" i="1"/>
  <c r="AF174" i="1"/>
  <c r="Y161" i="1"/>
  <c r="K187" i="1" l="1"/>
  <c r="L187" i="1"/>
  <c r="N174" i="1"/>
  <c r="K174" i="1"/>
  <c r="N187" i="1"/>
  <c r="G174" i="1"/>
  <c r="O174" i="1"/>
  <c r="D174" i="1"/>
  <c r="F174" i="1"/>
  <c r="I174" i="1"/>
  <c r="AC174" i="1"/>
  <c r="P174" i="1"/>
  <c r="M174" i="1"/>
  <c r="H187" i="1" l="1"/>
  <c r="P187" i="1"/>
  <c r="J187" i="1"/>
  <c r="M187" i="1"/>
  <c r="G187" i="1"/>
  <c r="F187" i="1"/>
  <c r="AI174" i="1" l="1"/>
  <c r="AA161" i="1" l="1"/>
  <c r="AA187" i="1" l="1"/>
  <c r="AJ174" i="1" l="1"/>
  <c r="AJ161" i="1" l="1"/>
  <c r="AD161" i="1" l="1"/>
  <c r="AJ187" i="1"/>
  <c r="AE161" i="1" l="1"/>
  <c r="AH161" i="1"/>
  <c r="AD187" i="1"/>
  <c r="AC161" i="1"/>
  <c r="AG161" i="1"/>
  <c r="AF161" i="1"/>
  <c r="AG187" i="1" l="1"/>
  <c r="AC187" i="1"/>
  <c r="AH187" i="1"/>
  <c r="AI161" i="1"/>
  <c r="AE187" i="1"/>
  <c r="AB161" i="1"/>
  <c r="AF187" i="1"/>
  <c r="AB187" i="1" l="1"/>
  <c r="AI187" i="1"/>
  <c r="AJ181" i="1" l="1"/>
  <c r="AG168" i="1" l="1"/>
  <c r="AJ168" i="1"/>
  <c r="AG181" i="1"/>
  <c r="AH168" i="1"/>
  <c r="AH181" i="1"/>
  <c r="AD168" i="1" l="1"/>
  <c r="Y181" i="1"/>
  <c r="AA181" i="1"/>
  <c r="AE181" i="1"/>
  <c r="AE168" i="1"/>
  <c r="AJ194" i="1"/>
  <c r="AD181" i="1"/>
  <c r="AB181" i="1"/>
  <c r="AC168" i="1"/>
  <c r="AI168" i="1"/>
  <c r="AF168" i="1"/>
  <c r="AB168" i="1"/>
  <c r="Z168" i="1"/>
  <c r="Y168" i="1"/>
  <c r="AC181" i="1"/>
  <c r="Z181" i="1"/>
  <c r="AI181" i="1"/>
  <c r="AA168" i="1"/>
  <c r="AF181" i="1"/>
  <c r="AG194" i="1" l="1"/>
  <c r="Y194" i="1"/>
  <c r="AD194" i="1"/>
  <c r="G181" i="1"/>
  <c r="AA194" i="1"/>
  <c r="AH194" i="1"/>
  <c r="AE194" i="1"/>
  <c r="R181" i="1"/>
  <c r="T181" i="1"/>
  <c r="AF194" i="1"/>
  <c r="Z194" i="1"/>
  <c r="AB194" i="1"/>
  <c r="P181" i="1"/>
  <c r="AI194" i="1"/>
  <c r="AC194" i="1"/>
  <c r="H181" i="1"/>
  <c r="N181" i="1" l="1"/>
  <c r="C181" i="1"/>
  <c r="O181" i="1"/>
  <c r="E181" i="1"/>
  <c r="M181" i="1"/>
  <c r="J181" i="1"/>
  <c r="D181" i="1"/>
  <c r="L181" i="1"/>
  <c r="K181" i="1"/>
  <c r="X181" i="1"/>
  <c r="Q181" i="1"/>
  <c r="W181" i="1"/>
  <c r="S181" i="1"/>
  <c r="V181" i="1"/>
  <c r="U181" i="1"/>
  <c r="I181" i="1"/>
  <c r="F181" i="1" l="1"/>
  <c r="T168" i="1" l="1"/>
  <c r="R168" i="1"/>
  <c r="L168" i="1"/>
  <c r="M168" i="1"/>
  <c r="U168" i="1"/>
  <c r="V168" i="1"/>
  <c r="Q168" i="1"/>
  <c r="G168" i="1"/>
  <c r="H168" i="1"/>
  <c r="O168" i="1"/>
  <c r="C168" i="1"/>
  <c r="L194" i="1" l="1"/>
  <c r="R194" i="1"/>
  <c r="T194" i="1"/>
  <c r="M194" i="1"/>
  <c r="G194" i="1"/>
  <c r="U194" i="1"/>
  <c r="P168" i="1"/>
  <c r="V194" i="1"/>
  <c r="H194" i="1"/>
  <c r="E168" i="1"/>
  <c r="O194" i="1"/>
  <c r="K168" i="1"/>
  <c r="Q194" i="1"/>
  <c r="X168" i="1"/>
  <c r="E194" i="1" l="1"/>
  <c r="F168" i="1"/>
  <c r="J168" i="1"/>
  <c r="C194" i="1"/>
  <c r="I168" i="1"/>
  <c r="K194" i="1"/>
  <c r="N168" i="1"/>
  <c r="S168" i="1"/>
  <c r="W168" i="1"/>
  <c r="X194" i="1"/>
  <c r="P194" i="1"/>
  <c r="D168" i="1"/>
  <c r="N194" i="1" l="1"/>
  <c r="I194" i="1"/>
  <c r="F194" i="1"/>
  <c r="W194" i="1"/>
  <c r="S194" i="1"/>
  <c r="D194" i="1"/>
  <c r="J194" i="1"/>
  <c r="I160" i="1" l="1"/>
  <c r="F160" i="1"/>
  <c r="J160" i="1"/>
  <c r="N160" i="1"/>
  <c r="V160" i="1"/>
  <c r="N173" i="1"/>
  <c r="P173" i="1"/>
  <c r="W173" i="1"/>
  <c r="H160" i="1"/>
  <c r="K160" i="1"/>
  <c r="AA173" i="1"/>
  <c r="Q160" i="1"/>
  <c r="D160" i="1"/>
  <c r="M173" i="1"/>
  <c r="C160" i="1"/>
  <c r="I173" i="1"/>
  <c r="H173" i="1"/>
  <c r="J173" i="1"/>
  <c r="W175" i="1"/>
  <c r="F173" i="1"/>
  <c r="K173" i="1"/>
  <c r="D173" i="1"/>
  <c r="C173" i="1"/>
  <c r="AA175" i="1"/>
  <c r="S173" i="1" l="1"/>
  <c r="AI162" i="1"/>
  <c r="M160" i="1" l="1"/>
  <c r="L160" i="1"/>
  <c r="AD160" i="1"/>
  <c r="Z173" i="1"/>
  <c r="O173" i="1"/>
  <c r="E160" i="1"/>
  <c r="G160" i="1"/>
  <c r="AF173" i="1"/>
  <c r="AC173" i="1"/>
  <c r="O160" i="1"/>
  <c r="T160" i="1"/>
  <c r="Z175" i="1"/>
  <c r="AB175" i="1"/>
  <c r="Z162" i="1"/>
  <c r="R175" i="1"/>
  <c r="U175" i="1"/>
  <c r="AJ175" i="1"/>
  <c r="R160" i="1"/>
  <c r="AE160" i="1"/>
  <c r="X175" i="1"/>
  <c r="AJ173" i="1"/>
  <c r="P175" i="1"/>
  <c r="Y160" i="1"/>
  <c r="AB162" i="1"/>
  <c r="U160" i="1"/>
  <c r="AJ162" i="1"/>
  <c r="S175" i="1"/>
  <c r="U173" i="1"/>
  <c r="W160" i="1"/>
  <c r="Y173" i="1"/>
  <c r="AC160" i="1"/>
  <c r="AG160" i="1"/>
  <c r="I175" i="1"/>
  <c r="Z160" i="1"/>
  <c r="AH160" i="1"/>
  <c r="AB160" i="1"/>
  <c r="AE173" i="1"/>
  <c r="R173" i="1"/>
  <c r="U162" i="1"/>
  <c r="AC175" i="1"/>
  <c r="T173" i="1"/>
  <c r="AA160" i="1"/>
  <c r="V173" i="1"/>
  <c r="AH173" i="1"/>
  <c r="F162" i="1"/>
  <c r="E162" i="1"/>
  <c r="AI160" i="1"/>
  <c r="X160" i="1"/>
  <c r="AF162" i="1"/>
  <c r="W162" i="1"/>
  <c r="S160" i="1"/>
  <c r="AJ160" i="1"/>
  <c r="AI175" i="1"/>
  <c r="Q175" i="1"/>
  <c r="AK173" i="1"/>
  <c r="O175" i="1"/>
  <c r="AK160" i="1"/>
  <c r="AK175" i="1"/>
  <c r="T162" i="1"/>
  <c r="AH175" i="1"/>
  <c r="AG162" i="1"/>
  <c r="AK162" i="1"/>
  <c r="AH162" i="1"/>
  <c r="Y162" i="1"/>
  <c r="P160" i="1"/>
  <c r="AF160" i="1"/>
  <c r="AI173" i="1" l="1"/>
  <c r="AG173" i="1"/>
  <c r="H175" i="1"/>
  <c r="Q173" i="1"/>
  <c r="AD173" i="1"/>
  <c r="R162" i="1"/>
  <c r="M162" i="1"/>
  <c r="L175" i="1"/>
  <c r="X173" i="1"/>
  <c r="AG175" i="1"/>
  <c r="J175" i="1"/>
  <c r="AB173" i="1"/>
  <c r="AA162" i="1"/>
  <c r="V162" i="1"/>
  <c r="K175" i="1"/>
  <c r="M175" i="1"/>
  <c r="Q162" i="1"/>
  <c r="H162" i="1"/>
  <c r="AC162" i="1"/>
  <c r="O162" i="1"/>
  <c r="N162" i="1"/>
  <c r="I162" i="1"/>
  <c r="C162" i="1"/>
  <c r="AE162" i="1"/>
  <c r="G162" i="1"/>
  <c r="AD162" i="1"/>
  <c r="J162" i="1"/>
  <c r="S162" i="1"/>
  <c r="D162" i="1"/>
  <c r="L162" i="1"/>
  <c r="X162" i="1"/>
  <c r="K162" i="1"/>
  <c r="L173" i="1" l="1"/>
  <c r="E173" i="1"/>
  <c r="N175" i="1"/>
  <c r="V175" i="1"/>
  <c r="C175" i="1"/>
  <c r="F175" i="1"/>
  <c r="P162" i="1"/>
  <c r="G175" i="1"/>
  <c r="AE175" i="1"/>
  <c r="Y175" i="1"/>
  <c r="E175" i="1"/>
  <c r="AD175" i="1"/>
  <c r="D175" i="1"/>
  <c r="G173" i="1"/>
  <c r="AF175" i="1"/>
  <c r="T175" i="1"/>
  <c r="D193" i="1" l="1"/>
  <c r="X180" i="1"/>
  <c r="R193" i="1"/>
  <c r="P180" i="1"/>
  <c r="V180" i="1"/>
  <c r="Q193" i="1"/>
  <c r="S193" i="1"/>
  <c r="AK193" i="1"/>
  <c r="AH193" i="1"/>
  <c r="C193" i="1" l="1"/>
  <c r="T193" i="1"/>
  <c r="AD193" i="1"/>
  <c r="P193" i="1"/>
  <c r="G193" i="1"/>
  <c r="AA193" i="1"/>
  <c r="AE193" i="1"/>
  <c r="H193" i="1"/>
  <c r="AG193" i="1"/>
  <c r="I193" i="1"/>
  <c r="AC193" i="1"/>
  <c r="AB193" i="1"/>
  <c r="E193" i="1"/>
  <c r="M193" i="1"/>
  <c r="V193" i="1"/>
  <c r="L193" i="1"/>
  <c r="AI193" i="1"/>
  <c r="AJ193" i="1"/>
  <c r="K167" i="1"/>
  <c r="N180" i="1"/>
  <c r="W193" i="1"/>
  <c r="I167" i="1"/>
  <c r="O193" i="1"/>
  <c r="AF193" i="1"/>
  <c r="Y193" i="1"/>
  <c r="N193" i="1"/>
  <c r="J193" i="1"/>
  <c r="F193" i="1"/>
  <c r="K193" i="1"/>
  <c r="R167" i="1"/>
  <c r="Z193" i="1"/>
  <c r="X193" i="1"/>
  <c r="U193" i="1"/>
  <c r="U180" i="1" l="1"/>
  <c r="AF180" i="1"/>
  <c r="E180" i="1"/>
  <c r="Z167" i="1"/>
  <c r="Y180" i="1"/>
  <c r="F167" i="1"/>
  <c r="L180" i="1"/>
  <c r="C180" i="1"/>
  <c r="AD180" i="1"/>
  <c r="G180" i="1"/>
  <c r="O167" i="1"/>
  <c r="W167" i="1"/>
  <c r="J180" i="1"/>
  <c r="W180" i="1"/>
  <c r="AE167" i="1"/>
  <c r="E167" i="1"/>
  <c r="AH167" i="1"/>
  <c r="S180" i="1"/>
  <c r="G167" i="1"/>
  <c r="V167" i="1"/>
  <c r="AC180" i="1"/>
  <c r="D167" i="1"/>
  <c r="AH180" i="1"/>
  <c r="AJ167" i="1"/>
  <c r="Q167" i="1"/>
  <c r="Y167" i="1"/>
  <c r="AK167" i="1"/>
  <c r="AC167" i="1"/>
  <c r="H180" i="1"/>
  <c r="O180" i="1"/>
  <c r="AJ180" i="1"/>
  <c r="AG180" i="1"/>
  <c r="I180" i="1"/>
  <c r="C167" i="1"/>
  <c r="AK180" i="1"/>
  <c r="AI180" i="1"/>
  <c r="AI167" i="1"/>
  <c r="AG167" i="1"/>
  <c r="M167" i="1" l="1"/>
  <c r="H167" i="1"/>
  <c r="Q180" i="1"/>
  <c r="F180" i="1"/>
  <c r="L167" i="1"/>
  <c r="AD167" i="1"/>
  <c r="T167" i="1"/>
  <c r="AF167" i="1"/>
  <c r="D180" i="1"/>
  <c r="T180" i="1"/>
  <c r="AB180" i="1"/>
  <c r="J167" i="1"/>
  <c r="AA167" i="1"/>
  <c r="M180" i="1"/>
  <c r="N167" i="1"/>
  <c r="Z180" i="1"/>
  <c r="S167" i="1"/>
  <c r="U167" i="1"/>
  <c r="AB167" i="1"/>
  <c r="AA180" i="1"/>
  <c r="P167" i="1"/>
  <c r="AE180" i="1"/>
  <c r="R180" i="1"/>
  <c r="K180" i="1"/>
  <c r="X167" i="1"/>
  <c r="Q163" i="1" l="1"/>
  <c r="I163" i="1"/>
  <c r="C163" i="1"/>
  <c r="O163" i="1" l="1"/>
  <c r="H163" i="1"/>
  <c r="F163" i="1"/>
  <c r="M163" i="1" l="1"/>
  <c r="D163" i="1"/>
  <c r="S163" i="1"/>
  <c r="N163" i="1"/>
  <c r="E163" i="1"/>
  <c r="P163" i="1"/>
  <c r="J163" i="1"/>
  <c r="F158" i="1"/>
  <c r="K163" i="1"/>
  <c r="L163" i="1"/>
  <c r="R163" i="1"/>
  <c r="G163" i="1"/>
  <c r="N158" i="1" l="1"/>
  <c r="E158" i="1"/>
  <c r="I158" i="1"/>
  <c r="S176" i="1"/>
  <c r="T176" i="1"/>
  <c r="H158" i="1" l="1"/>
  <c r="P158" i="1"/>
  <c r="G158" i="1"/>
  <c r="K158" i="1"/>
  <c r="C158" i="1"/>
  <c r="J158" i="1"/>
  <c r="M158" i="1"/>
  <c r="D158" i="1"/>
  <c r="R158" i="1"/>
  <c r="O158" i="1"/>
  <c r="L158" i="1"/>
  <c r="Q158" i="1"/>
  <c r="S158" i="1"/>
  <c r="R176" i="1"/>
  <c r="AB163" i="1"/>
  <c r="Z163" i="1"/>
  <c r="S189" i="1"/>
  <c r="Z176" i="1"/>
  <c r="S171" i="1" l="1"/>
  <c r="T171" i="1"/>
  <c r="Q176" i="1"/>
  <c r="S184" i="1"/>
  <c r="AE163" i="1"/>
  <c r="AA163" i="1"/>
  <c r="R189" i="1"/>
  <c r="W163" i="1"/>
  <c r="AC163" i="1"/>
  <c r="Z158" i="1" l="1"/>
  <c r="Z171" i="1"/>
  <c r="R171" i="1"/>
  <c r="X163" i="1"/>
  <c r="AB158" i="1"/>
  <c r="Z189" i="1"/>
  <c r="X158" i="1"/>
  <c r="AA176" i="1"/>
  <c r="AF163" i="1"/>
  <c r="P176" i="1"/>
  <c r="Y163" i="1"/>
  <c r="Q189" i="1"/>
  <c r="AD163" i="1"/>
  <c r="Z184" i="1"/>
  <c r="R184" i="1"/>
  <c r="W158" i="1" l="1"/>
  <c r="AA158" i="1"/>
  <c r="AE158" i="1"/>
  <c r="AC158" i="1"/>
  <c r="Q171" i="1"/>
  <c r="W176" i="1"/>
  <c r="AE176" i="1"/>
  <c r="O176" i="1"/>
  <c r="AH163" i="1"/>
  <c r="P189" i="1"/>
  <c r="V163" i="1"/>
  <c r="Q184" i="1"/>
  <c r="AG163" i="1"/>
  <c r="AA189" i="1"/>
  <c r="AF158" i="1" l="1"/>
  <c r="W189" i="1"/>
  <c r="P171" i="1"/>
  <c r="AA171" i="1"/>
  <c r="Y158" i="1"/>
  <c r="AD158" i="1"/>
  <c r="AB176" i="1"/>
  <c r="W184" i="1"/>
  <c r="O189" i="1"/>
  <c r="P184" i="1"/>
  <c r="X176" i="1"/>
  <c r="AF176" i="1"/>
  <c r="AI163" i="1"/>
  <c r="N176" i="1"/>
  <c r="U163" i="1"/>
  <c r="AA184" i="1"/>
  <c r="AH158" i="1" l="1"/>
  <c r="O171" i="1"/>
  <c r="AE171" i="1"/>
  <c r="V158" i="1"/>
  <c r="AE189" i="1"/>
  <c r="W171" i="1"/>
  <c r="AG158" i="1"/>
  <c r="AE184" i="1"/>
  <c r="Y176" i="1"/>
  <c r="T163" i="1"/>
  <c r="M176" i="1"/>
  <c r="N189" i="1"/>
  <c r="AC176" i="1"/>
  <c r="AJ163" i="1"/>
  <c r="AH176" i="1"/>
  <c r="V176" i="1"/>
  <c r="O184" i="1"/>
  <c r="AB189" i="1" l="1"/>
  <c r="AB171" i="1"/>
  <c r="X189" i="1"/>
  <c r="AF189" i="1"/>
  <c r="N171" i="1"/>
  <c r="AF171" i="1"/>
  <c r="AI158" i="1"/>
  <c r="U158" i="1"/>
  <c r="X171" i="1"/>
  <c r="AD176" i="1"/>
  <c r="N184" i="1"/>
  <c r="AK163" i="1"/>
  <c r="U176" i="1"/>
  <c r="X184" i="1"/>
  <c r="M189" i="1"/>
  <c r="AG176" i="1"/>
  <c r="AB184" i="1"/>
  <c r="AF184" i="1"/>
  <c r="AC171" i="1" l="1"/>
  <c r="Y171" i="1"/>
  <c r="AC189" i="1"/>
  <c r="V171" i="1"/>
  <c r="Y189" i="1"/>
  <c r="AJ158" i="1"/>
  <c r="V189" i="1"/>
  <c r="T189" i="1"/>
  <c r="AH171" i="1"/>
  <c r="M171" i="1"/>
  <c r="T158" i="1"/>
  <c r="L176" i="1"/>
  <c r="AH189" i="1"/>
  <c r="AC184" i="1"/>
  <c r="Y184" i="1"/>
  <c r="T184" i="1"/>
  <c r="AH184" i="1"/>
  <c r="M184" i="1"/>
  <c r="L189" i="1"/>
  <c r="K176" i="1"/>
  <c r="V184" i="1"/>
  <c r="AI176" i="1"/>
  <c r="AJ176" i="1"/>
  <c r="U171" i="1" l="1"/>
  <c r="AD189" i="1"/>
  <c r="AD171" i="1"/>
  <c r="AG189" i="1"/>
  <c r="U189" i="1"/>
  <c r="AG171" i="1"/>
  <c r="AK158" i="1"/>
  <c r="L171" i="1"/>
  <c r="J176" i="1"/>
  <c r="U184" i="1"/>
  <c r="L184" i="1"/>
  <c r="AG184" i="1"/>
  <c r="AK176" i="1"/>
  <c r="AD184" i="1"/>
  <c r="K189" i="1"/>
  <c r="K171" i="1" l="1"/>
  <c r="AJ189" i="1"/>
  <c r="AJ171" i="1"/>
  <c r="AI189" i="1"/>
  <c r="AI171" i="1"/>
  <c r="AJ184" i="1"/>
  <c r="J189" i="1"/>
  <c r="AI184" i="1"/>
  <c r="K184" i="1"/>
  <c r="I176" i="1"/>
  <c r="J171" i="1" l="1"/>
  <c r="AK189" i="1"/>
  <c r="AK171" i="1"/>
  <c r="H176" i="1"/>
  <c r="AK184" i="1"/>
  <c r="J184" i="1"/>
  <c r="I189" i="1" l="1"/>
  <c r="I171" i="1"/>
  <c r="G176" i="1"/>
  <c r="I184" i="1"/>
  <c r="H189" i="1" l="1"/>
  <c r="H171" i="1"/>
  <c r="F176" i="1"/>
  <c r="H184" i="1"/>
  <c r="G189" i="1" l="1"/>
  <c r="G171" i="1"/>
  <c r="G184" i="1"/>
  <c r="E176" i="1"/>
  <c r="F171" i="1" l="1"/>
  <c r="F189" i="1"/>
  <c r="C176" i="1"/>
  <c r="F184" i="1"/>
  <c r="D176" i="1"/>
  <c r="E189" i="1" l="1"/>
  <c r="E171" i="1"/>
  <c r="E184" i="1"/>
  <c r="C189" i="1" l="1"/>
  <c r="C171" i="1"/>
  <c r="D189" i="1"/>
  <c r="D171" i="1"/>
  <c r="C184" i="1"/>
  <c r="D184" i="1"/>
</calcChain>
</file>

<file path=xl/sharedStrings.xml><?xml version="1.0" encoding="utf-8"?>
<sst xmlns="http://schemas.openxmlformats.org/spreadsheetml/2006/main" count="604" uniqueCount="45">
  <si>
    <t>AVS</t>
  </si>
  <si>
    <t>AHV</t>
  </si>
  <si>
    <t>PC à l’AVS</t>
  </si>
  <si>
    <t>EL zur AHV</t>
  </si>
  <si>
    <t>AI</t>
  </si>
  <si>
    <t>IV</t>
  </si>
  <si>
    <t>PC à l’AI</t>
  </si>
  <si>
    <t>EL zur IV</t>
  </si>
  <si>
    <t>PP</t>
  </si>
  <si>
    <t>BV</t>
  </si>
  <si>
    <t>KV</t>
  </si>
  <si>
    <t>AA</t>
  </si>
  <si>
    <t>UV</t>
  </si>
  <si>
    <t>APG</t>
  </si>
  <si>
    <t>EO</t>
  </si>
  <si>
    <t>AC</t>
  </si>
  <si>
    <t>ALV</t>
  </si>
  <si>
    <t>AF</t>
  </si>
  <si>
    <t>FZ</t>
  </si>
  <si>
    <t>–</t>
  </si>
  <si>
    <t>in Millionen Franken</t>
  </si>
  <si>
    <t>en millions de francs</t>
  </si>
  <si>
    <t>Einnahmen</t>
  </si>
  <si>
    <t>Recettes</t>
  </si>
  <si>
    <t>Dépenses</t>
  </si>
  <si>
    <t>Ausgaben</t>
  </si>
  <si>
    <t>Ergebnis</t>
  </si>
  <si>
    <t>Résultat</t>
  </si>
  <si>
    <t>AMal</t>
  </si>
  <si>
    <t>Capital</t>
  </si>
  <si>
    <t>Kapital</t>
  </si>
  <si>
    <t>in Milliarden Franken</t>
  </si>
  <si>
    <t>en milliards de francs</t>
  </si>
  <si>
    <t>ÜL</t>
  </si>
  <si>
    <t>Ptra</t>
  </si>
  <si>
    <t>CEE</t>
  </si>
  <si>
    <t>Ptra / ÜL</t>
  </si>
  <si>
    <t>GRSV 8 
Gesamtrechnung nach Sozialversicherungen</t>
  </si>
  <si>
    <t>CPG / CEE</t>
  </si>
  <si>
    <t>CPG</t>
  </si>
  <si>
    <t>CGAS 8
Compte global par assurance sociale</t>
  </si>
  <si>
    <t>CGAS 9A 
Recettes 2021, parts des branches d'assurances sociales</t>
  </si>
  <si>
    <t>GRSV 9A 
Einnahmen 2021, Anteile der Sozialversicherungszweige</t>
  </si>
  <si>
    <t>CGAS 9B 
Dépenses 2021, parts des branches d'assurances sociales</t>
  </si>
  <si>
    <t>GRSV 9B 
Ausgaben 2021, Anteile der Sozialversicherungszweige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</si>
</sst>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%"/>
    <numFmt numFmtId="165" formatCode="#,##0;@"/>
    <numFmt numFmtId="166" formatCode="#,##0."/>
    <numFmt numFmtId="167" formatCode="&quot;£&quot;#,##0;[Red]\-&quot;£&quot;#,##0"/>
    <numFmt numFmtId="168" formatCode="&quot;£&quot;#,##0.00;[Red]\-&quot;£&quot;#,##0.00"/>
    <numFmt numFmtId="169" formatCode="&quot;$&quot;#."/>
    <numFmt numFmtId="170" formatCode="#.00"/>
    <numFmt numFmtId="171" formatCode="General_)"/>
    <numFmt numFmtId="172" formatCode="_-* #,##0.00_-;\-* #,##0.00_-;_-* &quot;-&quot;??_-;_-@_-"/>
    <numFmt numFmtId="173" formatCode="#,##0.0000"/>
  </numFmts>
  <fonts count="17">
    <font>
      <sz val="10"/>
      <name val="Arial"/>
    </font>
    <font>
      <sz val="10"/>
      <name val="Arial"/>
      <family val="2"/>
    </font>
    <font>
      <sz val="10"/>
      <name val="Geneva"/>
    </font>
    <font>
      <sz val="12"/>
      <name val="55 Helvetica Roman"/>
    </font>
    <font>
      <sz val="10"/>
      <name val="Times New Roman"/>
      <family val="1"/>
    </font>
    <font>
      <sz val="1"/>
      <color indexed="8"/>
      <name val="Courier"/>
      <family val="3"/>
    </font>
    <font>
      <sz val="10"/>
      <name val="MS Sans Serif"/>
      <family val="2"/>
    </font>
    <font>
      <sz val="12"/>
      <name val="Courier"/>
      <family val="3"/>
    </font>
    <font>
      <b/>
      <sz val="10"/>
      <color indexed="8"/>
      <name val="Times New Roman"/>
      <family val="1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55 Helvetica Roman"/>
    </font>
    <font>
      <sz val="12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6" fontId="5" fillId="0" borderId="0">
      <protection locked="0"/>
    </xf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5" fillId="0" borderId="0">
      <protection locked="0"/>
    </xf>
    <xf numFmtId="0" fontId="5" fillId="0" borderId="0">
      <protection locked="0"/>
    </xf>
    <xf numFmtId="17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171" fontId="7" fillId="0" borderId="0"/>
    <xf numFmtId="171" fontId="8" fillId="0" borderId="0"/>
    <xf numFmtId="171" fontId="4" fillId="0" borderId="0" applyNumberFormat="0" applyBorder="0" applyAlignment="0"/>
    <xf numFmtId="171" fontId="4" fillId="0" borderId="0" applyNumberFormat="0" applyBorder="0" applyAlignment="0"/>
    <xf numFmtId="0" fontId="5" fillId="0" borderId="8">
      <protection locked="0"/>
    </xf>
    <xf numFmtId="0" fontId="1" fillId="0" borderId="0"/>
    <xf numFmtId="17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49" fontId="10" fillId="0" borderId="0" xfId="4" applyNumberFormat="1" applyFont="1" applyFill="1" applyAlignment="1">
      <alignment horizontal="left" vertical="top" wrapText="1"/>
    </xf>
    <xf numFmtId="49" fontId="10" fillId="0" borderId="0" xfId="0" applyNumberFormat="1" applyFont="1" applyFill="1" applyBorder="1" applyAlignment="1">
      <alignment vertical="top" wrapText="1"/>
    </xf>
    <xf numFmtId="0" fontId="9" fillId="0" borderId="0" xfId="0" applyFont="1" applyFill="1" applyAlignment="1">
      <alignment vertical="top"/>
    </xf>
    <xf numFmtId="3" fontId="9" fillId="0" borderId="0" xfId="0" applyNumberFormat="1" applyFont="1" applyFill="1" applyAlignment="1">
      <alignment vertical="top"/>
    </xf>
    <xf numFmtId="0" fontId="9" fillId="0" borderId="0" xfId="0" applyFont="1" applyFill="1" applyAlignment="1"/>
    <xf numFmtId="3" fontId="9" fillId="0" borderId="0" xfId="0" applyNumberFormat="1" applyFont="1" applyFill="1" applyAlignment="1"/>
    <xf numFmtId="0" fontId="11" fillId="0" borderId="0" xfId="2" applyFont="1" applyFill="1"/>
    <xf numFmtId="1" fontId="9" fillId="0" borderId="1" xfId="0" applyNumberFormat="1" applyFont="1" applyFill="1" applyBorder="1" applyAlignment="1">
      <alignment vertical="center"/>
    </xf>
    <xf numFmtId="0" fontId="12" fillId="0" borderId="1" xfId="2" applyFont="1" applyFill="1" applyBorder="1" applyAlignment="1">
      <alignment horizontal="center" vertical="center"/>
    </xf>
    <xf numFmtId="49" fontId="12" fillId="0" borderId="1" xfId="2" applyNumberFormat="1" applyFont="1" applyFill="1" applyBorder="1" applyAlignment="1">
      <alignment horizontal="right" vertical="center"/>
    </xf>
    <xf numFmtId="49" fontId="9" fillId="0" borderId="3" xfId="4" applyNumberFormat="1" applyFont="1" applyFill="1" applyBorder="1" applyAlignment="1">
      <alignment horizontal="left"/>
    </xf>
    <xf numFmtId="3" fontId="9" fillId="0" borderId="7" xfId="6" applyNumberFormat="1" applyFont="1" applyFill="1" applyBorder="1" applyAlignment="1">
      <alignment horizontal="right"/>
    </xf>
    <xf numFmtId="3" fontId="9" fillId="0" borderId="0" xfId="6" applyNumberFormat="1" applyFont="1" applyFill="1" applyBorder="1" applyAlignment="1">
      <alignment horizontal="right"/>
    </xf>
    <xf numFmtId="165" fontId="9" fillId="0" borderId="0" xfId="6" applyNumberFormat="1" applyFont="1" applyFill="1" applyBorder="1" applyAlignment="1">
      <alignment horizontal="right"/>
    </xf>
    <xf numFmtId="165" fontId="12" fillId="0" borderId="0" xfId="6" applyNumberFormat="1" applyFont="1" applyFill="1" applyBorder="1" applyAlignment="1">
      <alignment horizontal="right"/>
    </xf>
    <xf numFmtId="0" fontId="9" fillId="0" borderId="0" xfId="0" applyFont="1" applyFill="1"/>
    <xf numFmtId="49" fontId="12" fillId="0" borderId="3" xfId="5" applyNumberFormat="1" applyFont="1" applyFill="1" applyBorder="1" applyAlignment="1">
      <alignment horizontal="left"/>
    </xf>
    <xf numFmtId="3" fontId="12" fillId="0" borderId="7" xfId="6" applyNumberFormat="1" applyFont="1" applyFill="1" applyBorder="1" applyAlignment="1">
      <alignment horizontal="right"/>
    </xf>
    <xf numFmtId="3" fontId="12" fillId="0" borderId="0" xfId="6" applyNumberFormat="1" applyFont="1" applyFill="1" applyBorder="1" applyAlignment="1">
      <alignment horizontal="right"/>
    </xf>
    <xf numFmtId="0" fontId="9" fillId="0" borderId="0" xfId="0" applyFont="1" applyFill="1" applyAlignment="1">
      <alignment vertical="center"/>
    </xf>
    <xf numFmtId="49" fontId="9" fillId="0" borderId="3" xfId="4" applyNumberFormat="1" applyFont="1" applyFill="1" applyBorder="1"/>
    <xf numFmtId="3" fontId="9" fillId="0" borderId="0" xfId="5" applyNumberFormat="1" applyFont="1" applyFill="1" applyBorder="1" applyAlignment="1">
      <alignment horizontal="right"/>
    </xf>
    <xf numFmtId="0" fontId="13" fillId="0" borderId="0" xfId="3" applyFont="1" applyFill="1"/>
    <xf numFmtId="49" fontId="12" fillId="0" borderId="4" xfId="4" applyNumberFormat="1" applyFont="1" applyFill="1" applyBorder="1" applyAlignment="1">
      <alignment horizontal="left" wrapText="1"/>
    </xf>
    <xf numFmtId="3" fontId="12" fillId="0" borderId="2" xfId="5" applyNumberFormat="1" applyFont="1" applyFill="1" applyBorder="1" applyAlignment="1">
      <alignment horizontal="right"/>
    </xf>
    <xf numFmtId="1" fontId="9" fillId="0" borderId="2" xfId="0" applyNumberFormat="1" applyFont="1" applyFill="1" applyBorder="1"/>
    <xf numFmtId="0" fontId="14" fillId="0" borderId="2" xfId="0" applyFont="1" applyFill="1" applyBorder="1"/>
    <xf numFmtId="49" fontId="9" fillId="0" borderId="0" xfId="4" applyNumberFormat="1" applyFont="1" applyFill="1" applyBorder="1"/>
    <xf numFmtId="3" fontId="9" fillId="0" borderId="5" xfId="5" applyNumberFormat="1" applyFont="1" applyFill="1" applyBorder="1" applyAlignment="1">
      <alignment horizontal="right"/>
    </xf>
    <xf numFmtId="49" fontId="12" fillId="0" borderId="2" xfId="4" applyNumberFormat="1" applyFont="1" applyFill="1" applyBorder="1"/>
    <xf numFmtId="49" fontId="12" fillId="0" borderId="4" xfId="4" applyNumberFormat="1" applyFont="1" applyFill="1" applyBorder="1"/>
    <xf numFmtId="3" fontId="12" fillId="0" borderId="6" xfId="5" applyNumberFormat="1" applyFont="1" applyFill="1" applyBorder="1" applyAlignment="1">
      <alignment horizontal="right"/>
    </xf>
    <xf numFmtId="0" fontId="15" fillId="0" borderId="0" xfId="3" applyFont="1" applyFill="1"/>
    <xf numFmtId="3" fontId="15" fillId="0" borderId="0" xfId="3" applyNumberFormat="1" applyFont="1" applyFill="1"/>
    <xf numFmtId="164" fontId="9" fillId="0" borderId="0" xfId="1" applyNumberFormat="1" applyFont="1" applyFill="1"/>
    <xf numFmtId="0" fontId="16" fillId="0" borderId="0" xfId="3" applyFont="1" applyFill="1"/>
    <xf numFmtId="0" fontId="10" fillId="0" borderId="0" xfId="2" applyFont="1" applyFill="1" applyAlignment="1">
      <alignment vertical="top"/>
    </xf>
    <xf numFmtId="49" fontId="9" fillId="0" borderId="1" xfId="2" applyNumberFormat="1" applyFont="1" applyFill="1" applyBorder="1" applyAlignment="1">
      <alignment horizontal="left" vertical="top"/>
    </xf>
    <xf numFmtId="173" fontId="12" fillId="0" borderId="9" xfId="6" applyNumberFormat="1" applyFont="1" applyFill="1" applyBorder="1" applyAlignment="1">
      <alignment horizontal="right"/>
    </xf>
    <xf numFmtId="173" fontId="12" fillId="0" borderId="10" xfId="6" applyNumberFormat="1" applyFont="1" applyFill="1" applyBorder="1" applyAlignment="1">
      <alignment horizontal="right"/>
    </xf>
    <xf numFmtId="173" fontId="12" fillId="0" borderId="12" xfId="6" applyNumberFormat="1" applyFont="1" applyFill="1" applyBorder="1" applyAlignment="1">
      <alignment horizontal="right"/>
    </xf>
    <xf numFmtId="173" fontId="9" fillId="0" borderId="7" xfId="6" applyNumberFormat="1" applyFont="1" applyFill="1" applyBorder="1" applyAlignment="1">
      <alignment horizontal="right"/>
    </xf>
    <xf numFmtId="173" fontId="9" fillId="0" borderId="0" xfId="6" applyNumberFormat="1" applyFont="1" applyFill="1" applyBorder="1" applyAlignment="1">
      <alignment horizontal="right"/>
    </xf>
    <xf numFmtId="173" fontId="9" fillId="0" borderId="5" xfId="6" applyNumberFormat="1" applyFont="1" applyFill="1" applyBorder="1" applyAlignment="1">
      <alignment horizontal="right"/>
    </xf>
    <xf numFmtId="173" fontId="12" fillId="0" borderId="7" xfId="6" applyNumberFormat="1" applyFont="1" applyFill="1" applyBorder="1" applyAlignment="1">
      <alignment horizontal="right"/>
    </xf>
    <xf numFmtId="173" fontId="12" fillId="0" borderId="0" xfId="6" applyNumberFormat="1" applyFont="1" applyFill="1" applyBorder="1" applyAlignment="1">
      <alignment horizontal="right"/>
    </xf>
    <xf numFmtId="173" fontId="12" fillId="0" borderId="5" xfId="6" applyNumberFormat="1" applyFont="1" applyFill="1" applyBorder="1" applyAlignment="1">
      <alignment horizontal="right"/>
    </xf>
    <xf numFmtId="49" fontId="12" fillId="0" borderId="3" xfId="4" applyNumberFormat="1" applyFont="1" applyFill="1" applyBorder="1" applyAlignment="1">
      <alignment horizontal="left" wrapText="1"/>
    </xf>
    <xf numFmtId="1" fontId="9" fillId="0" borderId="0" xfId="0" applyNumberFormat="1" applyFont="1" applyFill="1"/>
    <xf numFmtId="0" fontId="14" fillId="0" borderId="0" xfId="0" applyFont="1" applyFill="1"/>
    <xf numFmtId="49" fontId="9" fillId="0" borderId="4" xfId="4" applyNumberFormat="1" applyFont="1" applyFill="1" applyBorder="1"/>
    <xf numFmtId="173" fontId="9" fillId="0" borderId="11" xfId="6" applyNumberFormat="1" applyFont="1" applyFill="1" applyBorder="1" applyAlignment="1">
      <alignment horizontal="right"/>
    </xf>
    <xf numFmtId="173" fontId="9" fillId="0" borderId="2" xfId="6" applyNumberFormat="1" applyFont="1" applyFill="1" applyBorder="1" applyAlignment="1">
      <alignment horizontal="right"/>
    </xf>
    <xf numFmtId="173" fontId="9" fillId="0" borderId="6" xfId="6" applyNumberFormat="1" applyFont="1" applyFill="1" applyBorder="1" applyAlignment="1">
      <alignment horizontal="right"/>
    </xf>
    <xf numFmtId="3" fontId="9" fillId="0" borderId="12" xfId="6" applyNumberFormat="1" applyFont="1" applyFill="1" applyBorder="1" applyAlignment="1">
      <alignment horizontal="right"/>
    </xf>
    <xf numFmtId="3" fontId="9" fillId="0" borderId="5" xfId="6" applyNumberFormat="1" applyFont="1" applyFill="1" applyBorder="1" applyAlignment="1">
      <alignment horizontal="right"/>
    </xf>
    <xf numFmtId="3" fontId="12" fillId="0" borderId="5" xfId="6" applyNumberFormat="1" applyFont="1" applyFill="1" applyBorder="1" applyAlignment="1">
      <alignment horizontal="right"/>
    </xf>
    <xf numFmtId="0" fontId="10" fillId="0" borderId="0" xfId="2" applyFont="1" applyFill="1" applyAlignment="1">
      <alignment vertical="top" wrapText="1"/>
    </xf>
  </cellXfs>
  <cellStyles count="25">
    <cellStyle name="Comma0" xfId="8" xr:uid="{00000000-0005-0000-0000-000000000000}"/>
    <cellStyle name="Currency [0]_FRAMAT" xfId="9" xr:uid="{00000000-0005-0000-0000-000001000000}"/>
    <cellStyle name="Currency_FRAMAT" xfId="10" xr:uid="{00000000-0005-0000-0000-000002000000}"/>
    <cellStyle name="Currency0" xfId="11" xr:uid="{00000000-0005-0000-0000-000003000000}"/>
    <cellStyle name="Date" xfId="12" xr:uid="{00000000-0005-0000-0000-000004000000}"/>
    <cellStyle name="Dezimal 2" xfId="22" xr:uid="{00000000-0005-0000-0000-000005000000}"/>
    <cellStyle name="Fixed" xfId="13" xr:uid="{00000000-0005-0000-0000-000006000000}"/>
    <cellStyle name="Heading 1" xfId="14" xr:uid="{00000000-0005-0000-0000-000007000000}"/>
    <cellStyle name="Heading 2" xfId="15" xr:uid="{00000000-0005-0000-0000-000008000000}"/>
    <cellStyle name="Normal_%GDP" xfId="16" xr:uid="{00000000-0005-0000-0000-000009000000}"/>
    <cellStyle name="Prozent" xfId="1" builtinId="5"/>
    <cellStyle name="Prozent 2" xfId="23" xr:uid="{00000000-0005-0000-0000-00000B000000}"/>
    <cellStyle name="Sbold" xfId="17" xr:uid="{00000000-0005-0000-0000-00000C000000}"/>
    <cellStyle name="Snorm" xfId="18" xr:uid="{00000000-0005-0000-0000-00000D000000}"/>
    <cellStyle name="socxn" xfId="19" xr:uid="{00000000-0005-0000-0000-00000E000000}"/>
    <cellStyle name="Standard" xfId="0" builtinId="0"/>
    <cellStyle name="Standard 2" xfId="7" xr:uid="{00000000-0005-0000-0000-000010000000}"/>
    <cellStyle name="Standard 2 2" xfId="21" xr:uid="{00000000-0005-0000-0000-000011000000}"/>
    <cellStyle name="Standard 3" xfId="24" xr:uid="{00000000-0005-0000-0000-000012000000}"/>
    <cellStyle name="Standard_AHV 1_1 &amp; 1_2" xfId="2" xr:uid="{00000000-0005-0000-0000-000013000000}"/>
    <cellStyle name="Standard_SV1_2" xfId="3" xr:uid="{00000000-0005-0000-0000-000014000000}"/>
    <cellStyle name="Standard_T 01.1 97Daten" xfId="4" xr:uid="{00000000-0005-0000-0000-000015000000}"/>
    <cellStyle name="Standard_T 01.1 97Daten (2)" xfId="6" xr:uid="{00000000-0005-0000-0000-000016000000}"/>
    <cellStyle name="Standard_T 01.6 97Daten" xfId="5" xr:uid="{00000000-0005-0000-0000-000017000000}"/>
    <cellStyle name="Total" xfId="20" xr:uid="{00000000-0005-0000-0000-000018000000}"/>
  </cellStyles>
  <dxfs count="0"/>
  <tableStyles count="0" defaultTableStyle="TableStyleMedium9" defaultPivotStyle="PivotStyleLight16"/>
  <colors>
    <mruColors>
      <color rgb="FF4B4BFF"/>
      <color rgb="FF0000C4"/>
      <color rgb="FF0000F2"/>
      <color rgb="FF0000FF"/>
      <color rgb="FF3366FF"/>
      <color rgb="FF6E57F7"/>
      <color rgb="FF580000"/>
      <color rgb="FF8E0000"/>
      <color rgb="FFD00000"/>
      <color rgb="FFFF01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208 milliards de francs</a:t>
            </a:r>
          </a:p>
          <a:p>
            <a:pPr>
              <a:defRPr/>
            </a:pPr>
            <a:r>
              <a:rPr lang="en-US"/>
              <a:t>208 Milliarden Franken</a:t>
            </a:r>
          </a:p>
        </c:rich>
      </c:tx>
      <c:layout>
        <c:manualLayout>
          <c:xMode val="edge"/>
          <c:yMode val="edge"/>
          <c:x val="7.9240782919705582E-3"/>
          <c:y val="1.99005823157544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23604549431401"/>
          <c:y val="0.11035095737410935"/>
          <c:w val="0.81419457567804165"/>
          <c:h val="0.81014385639606301"/>
        </c:manualLayout>
      </c:layout>
      <c:pie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GRSV_8_9!$B$159:$B$170</c:f>
              <c:strCache>
                <c:ptCount val="12"/>
                <c:pt idx="0">
                  <c:v>AVS / AHV</c:v>
                </c:pt>
                <c:pt idx="1">
                  <c:v>PC à l’AVS / EL zur AHV</c:v>
                </c:pt>
                <c:pt idx="2">
                  <c:v>AI / IV</c:v>
                </c:pt>
                <c:pt idx="3">
                  <c:v>PC à l’AI / EL zur IV</c:v>
                </c:pt>
                <c:pt idx="4">
                  <c:v>PP / BV</c:v>
                </c:pt>
                <c:pt idx="5">
                  <c:v>AMal / KV</c:v>
                </c:pt>
                <c:pt idx="6">
                  <c:v>AA / UV</c:v>
                </c:pt>
                <c:pt idx="7">
                  <c:v>APG / EO</c:v>
                </c:pt>
                <c:pt idx="8">
                  <c:v>AC / ALV</c:v>
                </c:pt>
                <c:pt idx="9">
                  <c:v>AF / FZ</c:v>
                </c:pt>
                <c:pt idx="10">
                  <c:v>Ptra / ÜL</c:v>
                </c:pt>
                <c:pt idx="11">
                  <c:v>CPG / CEE</c:v>
                </c:pt>
              </c:strCache>
            </c:strRef>
          </c:cat>
          <c:val>
            <c:numRef>
              <c:f>GRSV_8_9!$AK$159:$AK$170</c:f>
              <c:numCache>
                <c:formatCode>#,##0.0000</c:formatCode>
                <c:ptCount val="12"/>
                <c:pt idx="0">
                  <c:v>48.443975785641435</c:v>
                </c:pt>
                <c:pt idx="1">
                  <c:v>3.1606456790000004</c:v>
                </c:pt>
                <c:pt idx="2">
                  <c:v>9.5125756148030778</c:v>
                </c:pt>
                <c:pt idx="3">
                  <c:v>2.282190242</c:v>
                </c:pt>
                <c:pt idx="4">
                  <c:v>79.459203700666549</c:v>
                </c:pt>
                <c:pt idx="5">
                  <c:v>32.440023859489997</c:v>
                </c:pt>
                <c:pt idx="6">
                  <c:v>8.8645983569999984</c:v>
                </c:pt>
                <c:pt idx="7">
                  <c:v>2.0488092450854838</c:v>
                </c:pt>
                <c:pt idx="8">
                  <c:v>14.10086671669</c:v>
                </c:pt>
                <c:pt idx="9">
                  <c:v>7.0869522007699999</c:v>
                </c:pt>
                <c:pt idx="10">
                  <c:v>1.7588649500000001E-3</c:v>
                </c:pt>
                <c:pt idx="11">
                  <c:v>1.7910965836599999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7B-4AF7-A165-CE3F4A1F60B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/>
              <a:t>186 milliards de francs</a:t>
            </a:r>
            <a:endParaRPr lang="en-US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186 Mrd. Franken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GRSV_8_9!$B$172:$B$183</c:f>
              <c:strCache>
                <c:ptCount val="12"/>
                <c:pt idx="0">
                  <c:v>AVS / AHV</c:v>
                </c:pt>
                <c:pt idx="1">
                  <c:v>PC à l’AVS / EL zur AHV</c:v>
                </c:pt>
                <c:pt idx="2">
                  <c:v>AI / IV</c:v>
                </c:pt>
                <c:pt idx="3">
                  <c:v>PC à l’AI / EL zur IV</c:v>
                </c:pt>
                <c:pt idx="4">
                  <c:v>PP / BV</c:v>
                </c:pt>
                <c:pt idx="5">
                  <c:v>AMal / KV</c:v>
                </c:pt>
                <c:pt idx="6">
                  <c:v>AA / UV</c:v>
                </c:pt>
                <c:pt idx="7">
                  <c:v>APG / EO</c:v>
                </c:pt>
                <c:pt idx="8">
                  <c:v>AC / ALV</c:v>
                </c:pt>
                <c:pt idx="9">
                  <c:v>AF / FZ</c:v>
                </c:pt>
                <c:pt idx="10">
                  <c:v>Ptra / ÜL</c:v>
                </c:pt>
                <c:pt idx="11">
                  <c:v>CPG / CEE</c:v>
                </c:pt>
              </c:strCache>
            </c:strRef>
          </c:cat>
          <c:val>
            <c:numRef>
              <c:f>GRSV_8_9!$AK$172:$AK$183</c:f>
              <c:numCache>
                <c:formatCode>#,##0.0000</c:formatCode>
                <c:ptCount val="12"/>
                <c:pt idx="0">
                  <c:v>47.026666149500009</c:v>
                </c:pt>
                <c:pt idx="1">
                  <c:v>3.1606456790000004</c:v>
                </c:pt>
                <c:pt idx="2">
                  <c:v>9.8316436304200021</c:v>
                </c:pt>
                <c:pt idx="3">
                  <c:v>2.282190242</c:v>
                </c:pt>
                <c:pt idx="4">
                  <c:v>59.883547828483323</c:v>
                </c:pt>
                <c:pt idx="5">
                  <c:v>33.086091603110006</c:v>
                </c:pt>
                <c:pt idx="6">
                  <c:v>7.0910186919999996</c:v>
                </c:pt>
                <c:pt idx="7">
                  <c:v>1.8646135407700002</c:v>
                </c:pt>
                <c:pt idx="8">
                  <c:v>14.286654290899998</c:v>
                </c:pt>
                <c:pt idx="9">
                  <c:v>6.874174330769999</c:v>
                </c:pt>
                <c:pt idx="10">
                  <c:v>1.7588649500000001E-3</c:v>
                </c:pt>
                <c:pt idx="11">
                  <c:v>1.7910965836599999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3A-44B5-B4E7-7E3B3EA0153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=verketten('GRSV_10A,B'!$A$3;" / ";'GRSV_10A,B'!$B$3)</c:f>
        </c:strRef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GRSV_8_9!$B$159</c:f>
              <c:strCache>
                <c:ptCount val="1"/>
                <c:pt idx="0">
                  <c:v>AVS / AHV</c:v>
                </c:pt>
              </c:strCache>
            </c:strRef>
          </c:tx>
          <c:cat>
            <c:numRef>
              <c:f>GRSV_8_9!$F$157:$AK$157</c:f>
              <c:numCache>
                <c:formatCode>@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GRSV_8_9!$F$159:$AK$159</c:f>
              <c:numCache>
                <c:formatCode>#,##0.0000</c:formatCode>
                <c:ptCount val="32"/>
                <c:pt idx="0">
                  <c:v>20.350655490303286</c:v>
                </c:pt>
                <c:pt idx="1">
                  <c:v>22.028423218638753</c:v>
                </c:pt>
                <c:pt idx="2">
                  <c:v>23.182876747183599</c:v>
                </c:pt>
                <c:pt idx="3">
                  <c:v>23.887352028216554</c:v>
                </c:pt>
                <c:pt idx="4">
                  <c:v>23.96333462603307</c:v>
                </c:pt>
                <c:pt idx="5">
                  <c:v>24.540713630555054</c:v>
                </c:pt>
                <c:pt idx="6">
                  <c:v>24.772439656038937</c:v>
                </c:pt>
                <c:pt idx="7">
                  <c:v>25.214334630438703</c:v>
                </c:pt>
                <c:pt idx="8">
                  <c:v>25.315959996124242</c:v>
                </c:pt>
                <c:pt idx="9">
                  <c:v>27.149189640204387</c:v>
                </c:pt>
                <c:pt idx="10">
                  <c:v>28.728560339803778</c:v>
                </c:pt>
                <c:pt idx="11">
                  <c:v>30.121821441640119</c:v>
                </c:pt>
                <c:pt idx="12">
                  <c:v>30.304611192088</c:v>
                </c:pt>
                <c:pt idx="13">
                  <c:v>31.047105703340073</c:v>
                </c:pt>
                <c:pt idx="14">
                  <c:v>31.68606719491142</c:v>
                </c:pt>
                <c:pt idx="15">
                  <c:v>32.480578402580306</c:v>
                </c:pt>
                <c:pt idx="16">
                  <c:v>33.619447635001748</c:v>
                </c:pt>
                <c:pt idx="17">
                  <c:v>35.431291800645269</c:v>
                </c:pt>
                <c:pt idx="18">
                  <c:v>36.965925316476074</c:v>
                </c:pt>
                <c:pt idx="19">
                  <c:v>37.691830278597116</c:v>
                </c:pt>
                <c:pt idx="20">
                  <c:v>38.062031123086555</c:v>
                </c:pt>
                <c:pt idx="21">
                  <c:v>39.207268725890245</c:v>
                </c:pt>
                <c:pt idx="22">
                  <c:v>39.868066126340118</c:v>
                </c:pt>
                <c:pt idx="23">
                  <c:v>40.720184495472701</c:v>
                </c:pt>
                <c:pt idx="24">
                  <c:v>41.330475722800948</c:v>
                </c:pt>
                <c:pt idx="25">
                  <c:v>41.898838564543574</c:v>
                </c:pt>
                <c:pt idx="26">
                  <c:v>42.38515349536997</c:v>
                </c:pt>
                <c:pt idx="27">
                  <c:v>42.916991632280386</c:v>
                </c:pt>
                <c:pt idx="28">
                  <c:v>43.585284560969015</c:v>
                </c:pt>
                <c:pt idx="29">
                  <c:v>44.689346380653724</c:v>
                </c:pt>
                <c:pt idx="30">
                  <c:v>47.088213382442582</c:v>
                </c:pt>
                <c:pt idx="31">
                  <c:v>48.443975785641435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5-4169-8AB3-185ABBCDB07A}"/>
            </c:ext>
          </c:extLst>
        </c:ser>
        <c:ser>
          <c:idx val="1"/>
          <c:order val="1"/>
          <c:tx>
            <c:strRef>
              <c:f>GRSV_8_9!$B$160</c:f>
              <c:strCache>
                <c:ptCount val="1"/>
                <c:pt idx="0">
                  <c:v>PC à l’AVS / EL zur AHV</c:v>
                </c:pt>
              </c:strCache>
            </c:strRef>
          </c:tx>
          <c:cat>
            <c:numRef>
              <c:f>GRSV_8_9!$F$157:$AK$157</c:f>
              <c:numCache>
                <c:formatCode>@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GRSV_8_9!$F$160:$AK$160</c:f>
              <c:numCache>
                <c:formatCode>#,##0.0000</c:formatCode>
                <c:ptCount val="32"/>
                <c:pt idx="0">
                  <c:v>1.1243611009999999</c:v>
                </c:pt>
                <c:pt idx="1">
                  <c:v>1.2789479940000001</c:v>
                </c:pt>
                <c:pt idx="2">
                  <c:v>1.4684640899999999</c:v>
                </c:pt>
                <c:pt idx="3">
                  <c:v>1.541400112</c:v>
                </c:pt>
                <c:pt idx="4">
                  <c:v>1.5670140000000001</c:v>
                </c:pt>
                <c:pt idx="5">
                  <c:v>1.574969254</c:v>
                </c:pt>
                <c:pt idx="6">
                  <c:v>1.326083691</c:v>
                </c:pt>
                <c:pt idx="7">
                  <c:v>1.3763932759999999</c:v>
                </c:pt>
                <c:pt idx="8">
                  <c:v>1.4202204190000001</c:v>
                </c:pt>
                <c:pt idx="9">
                  <c:v>1.4390610910000001</c:v>
                </c:pt>
                <c:pt idx="10">
                  <c:v>1.4410409299999996</c:v>
                </c:pt>
                <c:pt idx="11">
                  <c:v>1.4424455190000001</c:v>
                </c:pt>
                <c:pt idx="12">
                  <c:v>1.5247607230000002</c:v>
                </c:pt>
                <c:pt idx="13">
                  <c:v>1.572623721</c:v>
                </c:pt>
                <c:pt idx="14">
                  <c:v>1.6509246900000003</c:v>
                </c:pt>
                <c:pt idx="15">
                  <c:v>1.6953942709999998</c:v>
                </c:pt>
                <c:pt idx="16">
                  <c:v>1.731033075</c:v>
                </c:pt>
                <c:pt idx="17">
                  <c:v>1.827051381</c:v>
                </c:pt>
                <c:pt idx="18">
                  <c:v>2.0716810569999997</c:v>
                </c:pt>
                <c:pt idx="19">
                  <c:v>2.20965743</c:v>
                </c:pt>
                <c:pt idx="20">
                  <c:v>2.323597382</c:v>
                </c:pt>
                <c:pt idx="21">
                  <c:v>2.4390466959999997</c:v>
                </c:pt>
                <c:pt idx="22">
                  <c:v>2.5245078460000001</c:v>
                </c:pt>
                <c:pt idx="23">
                  <c:v>2.6046216040000001</c:v>
                </c:pt>
                <c:pt idx="24">
                  <c:v>2.7120780679999998</c:v>
                </c:pt>
                <c:pt idx="25">
                  <c:v>2.7784015630000005</c:v>
                </c:pt>
                <c:pt idx="26">
                  <c:v>2.8564572690000003</c:v>
                </c:pt>
                <c:pt idx="27">
                  <c:v>2.9067103140000001</c:v>
                </c:pt>
                <c:pt idx="28">
                  <c:v>2.9562906400000002</c:v>
                </c:pt>
                <c:pt idx="29">
                  <c:v>3.057576257</c:v>
                </c:pt>
                <c:pt idx="30">
                  <c:v>3.1675621899999999</c:v>
                </c:pt>
                <c:pt idx="31">
                  <c:v>3.1606456790000004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95-4169-8AB3-185ABBCDB07A}"/>
            </c:ext>
          </c:extLst>
        </c:ser>
        <c:ser>
          <c:idx val="2"/>
          <c:order val="2"/>
          <c:tx>
            <c:strRef>
              <c:f>GRSV_8_9!$B$161</c:f>
              <c:strCache>
                <c:ptCount val="1"/>
                <c:pt idx="0">
                  <c:v>AI / IV</c:v>
                </c:pt>
              </c:strCache>
            </c:strRef>
          </c:tx>
          <c:cat>
            <c:numRef>
              <c:f>GRSV_8_9!$F$157:$AK$157</c:f>
              <c:numCache>
                <c:formatCode>@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GRSV_8_9!$F$161:$AK$161</c:f>
              <c:numCache>
                <c:formatCode>#,##0.0000</c:formatCode>
                <c:ptCount val="32"/>
                <c:pt idx="0">
                  <c:v>4.4116551376899986</c:v>
                </c:pt>
                <c:pt idx="1">
                  <c:v>4.84144322643</c:v>
                </c:pt>
                <c:pt idx="2">
                  <c:v>5.2607375419700002</c:v>
                </c:pt>
                <c:pt idx="3">
                  <c:v>5.56744881862</c:v>
                </c:pt>
                <c:pt idx="4">
                  <c:v>5.7706485454699994</c:v>
                </c:pt>
                <c:pt idx="5">
                  <c:v>6.4832865168200007</c:v>
                </c:pt>
                <c:pt idx="6">
                  <c:v>6.8862556151399996</c:v>
                </c:pt>
                <c:pt idx="7">
                  <c:v>7.0368355297500003</c:v>
                </c:pt>
                <c:pt idx="8">
                  <c:v>7.2692867442599995</c:v>
                </c:pt>
                <c:pt idx="9">
                  <c:v>7.5624942825300003</c:v>
                </c:pt>
                <c:pt idx="10">
                  <c:v>7.8973934684999998</c:v>
                </c:pt>
                <c:pt idx="11">
                  <c:v>8.45775732189</c:v>
                </c:pt>
                <c:pt idx="12">
                  <c:v>8.7748500542599999</c:v>
                </c:pt>
                <c:pt idx="13">
                  <c:v>9.2100692922200018</c:v>
                </c:pt>
                <c:pt idx="14">
                  <c:v>9.5109532012300004</c:v>
                </c:pt>
                <c:pt idx="15">
                  <c:v>9.823419080239999</c:v>
                </c:pt>
                <c:pt idx="16">
                  <c:v>9.90354968788</c:v>
                </c:pt>
                <c:pt idx="17">
                  <c:v>10.314962081519999</c:v>
                </c:pt>
                <c:pt idx="18">
                  <c:v>9.6327471809600009</c:v>
                </c:pt>
                <c:pt idx="19">
                  <c:v>8.2048149672499999</c:v>
                </c:pt>
                <c:pt idx="20">
                  <c:v>8.1757852101899999</c:v>
                </c:pt>
                <c:pt idx="21">
                  <c:v>9.463502816259151</c:v>
                </c:pt>
                <c:pt idx="22">
                  <c:v>9.7587179993406714</c:v>
                </c:pt>
                <c:pt idx="23">
                  <c:v>9.8710066012975943</c:v>
                </c:pt>
                <c:pt idx="24">
                  <c:v>10.007786783164136</c:v>
                </c:pt>
                <c:pt idx="25">
                  <c:v>10.013725906140415</c:v>
                </c:pt>
                <c:pt idx="26">
                  <c:v>9.9531199032087443</c:v>
                </c:pt>
                <c:pt idx="27">
                  <c:v>10.119953833793243</c:v>
                </c:pt>
                <c:pt idx="28">
                  <c:v>9.2682420415476443</c:v>
                </c:pt>
                <c:pt idx="29">
                  <c:v>9.1815465909554348</c:v>
                </c:pt>
                <c:pt idx="30">
                  <c:v>9.2235383883028064</c:v>
                </c:pt>
                <c:pt idx="31">
                  <c:v>9.5125756148030778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95-4169-8AB3-185ABBCDB07A}"/>
            </c:ext>
          </c:extLst>
        </c:ser>
        <c:ser>
          <c:idx val="3"/>
          <c:order val="3"/>
          <c:tx>
            <c:strRef>
              <c:f>GRSV_8_9!$B$162</c:f>
              <c:strCache>
                <c:ptCount val="1"/>
                <c:pt idx="0">
                  <c:v>PC à l’AI / EL zur IV</c:v>
                </c:pt>
              </c:strCache>
            </c:strRef>
          </c:tx>
          <c:cat>
            <c:numRef>
              <c:f>GRSV_8_9!$F$157:$AK$157</c:f>
              <c:numCache>
                <c:formatCode>@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GRSV_8_9!$F$162:$AK$162</c:f>
              <c:numCache>
                <c:formatCode>#,##0.0000</c:formatCode>
                <c:ptCount val="32"/>
                <c:pt idx="0">
                  <c:v>0.30927557</c:v>
                </c:pt>
                <c:pt idx="1">
                  <c:v>0.35882545299999996</c:v>
                </c:pt>
                <c:pt idx="2">
                  <c:v>0.42595917900000002</c:v>
                </c:pt>
                <c:pt idx="3">
                  <c:v>0.49432384600000001</c:v>
                </c:pt>
                <c:pt idx="4">
                  <c:v>0.54539055299999994</c:v>
                </c:pt>
                <c:pt idx="5">
                  <c:v>0.582655437</c:v>
                </c:pt>
                <c:pt idx="6">
                  <c:v>0.57838193400000004</c:v>
                </c:pt>
                <c:pt idx="7">
                  <c:v>0.65317934200000005</c:v>
                </c:pt>
                <c:pt idx="8">
                  <c:v>0.72271222199999996</c:v>
                </c:pt>
                <c:pt idx="9">
                  <c:v>0.79788436500000004</c:v>
                </c:pt>
                <c:pt idx="10">
                  <c:v>0.84719917</c:v>
                </c:pt>
                <c:pt idx="11">
                  <c:v>0.90876417200000004</c:v>
                </c:pt>
                <c:pt idx="12">
                  <c:v>1.0030423050000001</c:v>
                </c:pt>
                <c:pt idx="13">
                  <c:v>1.098648517</c:v>
                </c:pt>
                <c:pt idx="14">
                  <c:v>1.1965298279999999</c:v>
                </c:pt>
                <c:pt idx="15">
                  <c:v>1.2863130730000001</c:v>
                </c:pt>
                <c:pt idx="16">
                  <c:v>1.3492841450000002</c:v>
                </c:pt>
                <c:pt idx="17">
                  <c:v>1.419188307</c:v>
                </c:pt>
                <c:pt idx="18">
                  <c:v>1.6081364849999999</c:v>
                </c:pt>
                <c:pt idx="19">
                  <c:v>1.6960820539999999</c:v>
                </c:pt>
                <c:pt idx="20">
                  <c:v>1.75110948</c:v>
                </c:pt>
                <c:pt idx="21">
                  <c:v>1.8368551709999998</c:v>
                </c:pt>
                <c:pt idx="22">
                  <c:v>1.911412237</c:v>
                </c:pt>
                <c:pt idx="23">
                  <c:v>1.923238201</c:v>
                </c:pt>
                <c:pt idx="24">
                  <c:v>1.9666394009999999</c:v>
                </c:pt>
                <c:pt idx="25">
                  <c:v>2.0037061280000001</c:v>
                </c:pt>
                <c:pt idx="26">
                  <c:v>2.0448891399999995</c:v>
                </c:pt>
                <c:pt idx="27">
                  <c:v>2.0322570670000002</c:v>
                </c:pt>
                <c:pt idx="28">
                  <c:v>2.0872866540000001</c:v>
                </c:pt>
                <c:pt idx="29">
                  <c:v>2.1416072709999998</c:v>
                </c:pt>
                <c:pt idx="30">
                  <c:v>2.2003516890000001</c:v>
                </c:pt>
                <c:pt idx="31">
                  <c:v>2.282190242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95-4169-8AB3-185ABBCDB07A}"/>
            </c:ext>
          </c:extLst>
        </c:ser>
        <c:ser>
          <c:idx val="4"/>
          <c:order val="4"/>
          <c:tx>
            <c:strRef>
              <c:f>GRSV_8_9!$B$163</c:f>
              <c:strCache>
                <c:ptCount val="1"/>
                <c:pt idx="0">
                  <c:v>PP / BV</c:v>
                </c:pt>
              </c:strCache>
            </c:strRef>
          </c:tx>
          <c:cat>
            <c:numRef>
              <c:f>GRSV_8_9!$F$157:$AK$157</c:f>
              <c:numCache>
                <c:formatCode>@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GRSV_8_9!$F$163:$AK$163</c:f>
              <c:numCache>
                <c:formatCode>#,##0.0000</c:formatCode>
                <c:ptCount val="32"/>
                <c:pt idx="0">
                  <c:v>32.88219007393829</c:v>
                </c:pt>
                <c:pt idx="1">
                  <c:v>35.776073351549805</c:v>
                </c:pt>
                <c:pt idx="2">
                  <c:v>38.99259856495086</c:v>
                </c:pt>
                <c:pt idx="3">
                  <c:v>39.124434207884519</c:v>
                </c:pt>
                <c:pt idx="4">
                  <c:v>39.269296654741218</c:v>
                </c:pt>
                <c:pt idx="5">
                  <c:v>40.80708690346632</c:v>
                </c:pt>
                <c:pt idx="6">
                  <c:v>42.011329013615509</c:v>
                </c:pt>
                <c:pt idx="7">
                  <c:v>41.9</c:v>
                </c:pt>
                <c:pt idx="8">
                  <c:v>44.839909616865128</c:v>
                </c:pt>
                <c:pt idx="9">
                  <c:v>44.3</c:v>
                </c:pt>
                <c:pt idx="10">
                  <c:v>46.051000000000002</c:v>
                </c:pt>
                <c:pt idx="11">
                  <c:v>47.6</c:v>
                </c:pt>
                <c:pt idx="12">
                  <c:v>45.716550000000005</c:v>
                </c:pt>
                <c:pt idx="13">
                  <c:v>46.1</c:v>
                </c:pt>
                <c:pt idx="14">
                  <c:v>47.724763968769295</c:v>
                </c:pt>
                <c:pt idx="15">
                  <c:v>50.994962809841006</c:v>
                </c:pt>
                <c:pt idx="16">
                  <c:v>53.334030706816542</c:v>
                </c:pt>
                <c:pt idx="17">
                  <c:v>59.523483915181025</c:v>
                </c:pt>
                <c:pt idx="18">
                  <c:v>61.034457190606716</c:v>
                </c:pt>
                <c:pt idx="19">
                  <c:v>61.083969223779434</c:v>
                </c:pt>
                <c:pt idx="20">
                  <c:v>63.313404000000006</c:v>
                </c:pt>
                <c:pt idx="21">
                  <c:v>62.698426760094577</c:v>
                </c:pt>
                <c:pt idx="22">
                  <c:v>64.042305141112195</c:v>
                </c:pt>
                <c:pt idx="23">
                  <c:v>68.959221180987598</c:v>
                </c:pt>
                <c:pt idx="24">
                  <c:v>69.343530874088188</c:v>
                </c:pt>
                <c:pt idx="25">
                  <c:v>68.190017353569445</c:v>
                </c:pt>
                <c:pt idx="26">
                  <c:v>68.323546692739356</c:v>
                </c:pt>
                <c:pt idx="27">
                  <c:v>72.08241076411872</c:v>
                </c:pt>
                <c:pt idx="28">
                  <c:v>71.030093404161832</c:v>
                </c:pt>
                <c:pt idx="29">
                  <c:v>75.964641544705628</c:v>
                </c:pt>
                <c:pt idx="30">
                  <c:v>82.072828239168587</c:v>
                </c:pt>
                <c:pt idx="31">
                  <c:v>79.459203700666549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95-4169-8AB3-185ABBCDB07A}"/>
            </c:ext>
          </c:extLst>
        </c:ser>
        <c:ser>
          <c:idx val="5"/>
          <c:order val="5"/>
          <c:tx>
            <c:strRef>
              <c:f>GRSV_8_9!$B$164</c:f>
              <c:strCache>
                <c:ptCount val="1"/>
                <c:pt idx="0">
                  <c:v>AMal / KV</c:v>
                </c:pt>
              </c:strCache>
            </c:strRef>
          </c:tx>
          <c:cat>
            <c:numRef>
              <c:f>GRSV_8_9!$F$157:$AK$157</c:f>
              <c:numCache>
                <c:formatCode>@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GRSV_8_9!$F$164:$AK$164</c:f>
              <c:numCache>
                <c:formatCode>#,##0.0000</c:formatCode>
                <c:ptCount val="32"/>
                <c:pt idx="0">
                  <c:v>8.6234550499796168</c:v>
                </c:pt>
                <c:pt idx="1">
                  <c:v>9.2987068327826865</c:v>
                </c:pt>
                <c:pt idx="2">
                  <c:v>9.9070866496250023</c:v>
                </c:pt>
                <c:pt idx="3">
                  <c:v>10.782703295535727</c:v>
                </c:pt>
                <c:pt idx="4">
                  <c:v>10.724024530676905</c:v>
                </c:pt>
                <c:pt idx="5">
                  <c:v>10.890250088559533</c:v>
                </c:pt>
                <c:pt idx="6">
                  <c:v>11.425708587324078</c:v>
                </c:pt>
                <c:pt idx="7">
                  <c:v>12.417897309119304</c:v>
                </c:pt>
                <c:pt idx="8">
                  <c:v>13.07207969768349</c:v>
                </c:pt>
                <c:pt idx="9">
                  <c:v>13.422321831356061</c:v>
                </c:pt>
                <c:pt idx="10">
                  <c:v>13.906736879300267</c:v>
                </c:pt>
                <c:pt idx="11">
                  <c:v>14.19102745177535</c:v>
                </c:pt>
                <c:pt idx="12">
                  <c:v>15.580764663444031</c:v>
                </c:pt>
                <c:pt idx="13">
                  <c:v>16.962041411493981</c:v>
                </c:pt>
                <c:pt idx="14">
                  <c:v>18.185211737974068</c:v>
                </c:pt>
                <c:pt idx="15">
                  <c:v>18.783614348899278</c:v>
                </c:pt>
                <c:pt idx="16">
                  <c:v>19.535556635302878</c:v>
                </c:pt>
                <c:pt idx="17">
                  <c:v>20.098545315690732</c:v>
                </c:pt>
                <c:pt idx="18">
                  <c:v>19.925979886765898</c:v>
                </c:pt>
                <c:pt idx="19">
                  <c:v>20.675651783333482</c:v>
                </c:pt>
                <c:pt idx="20">
                  <c:v>22.472191752394949</c:v>
                </c:pt>
                <c:pt idx="21">
                  <c:v>23.73855009403718</c:v>
                </c:pt>
                <c:pt idx="22">
                  <c:v>24.593892436060006</c:v>
                </c:pt>
                <c:pt idx="23">
                  <c:v>25.116873699840003</c:v>
                </c:pt>
                <c:pt idx="24">
                  <c:v>25.949311927580005</c:v>
                </c:pt>
                <c:pt idx="25">
                  <c:v>27.229643906088643</c:v>
                </c:pt>
                <c:pt idx="26">
                  <c:v>28.732302558911105</c:v>
                </c:pt>
                <c:pt idx="27">
                  <c:v>30.157987425830033</c:v>
                </c:pt>
                <c:pt idx="28">
                  <c:v>31.536816357458815</c:v>
                </c:pt>
                <c:pt idx="29">
                  <c:v>33.663987919459998</c:v>
                </c:pt>
                <c:pt idx="30">
                  <c:v>32.400962092249998</c:v>
                </c:pt>
                <c:pt idx="31">
                  <c:v>32.440023859489997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95-4169-8AB3-185ABBCDB07A}"/>
            </c:ext>
          </c:extLst>
        </c:ser>
        <c:ser>
          <c:idx val="6"/>
          <c:order val="6"/>
          <c:tx>
            <c:strRef>
              <c:f>GRSV_8_9!$B$165</c:f>
              <c:strCache>
                <c:ptCount val="1"/>
                <c:pt idx="0">
                  <c:v>AA / UV</c:v>
                </c:pt>
              </c:strCache>
            </c:strRef>
          </c:tx>
          <c:cat>
            <c:numRef>
              <c:f>GRSV_8_9!$F$157:$AK$157</c:f>
              <c:numCache>
                <c:formatCode>@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GRSV_8_9!$F$165:$AK$165</c:f>
              <c:numCache>
                <c:formatCode>#,##0.0000</c:formatCode>
                <c:ptCount val="32"/>
                <c:pt idx="0">
                  <c:v>4.1812421189999993</c:v>
                </c:pt>
                <c:pt idx="1">
                  <c:v>4.4643042830000006</c:v>
                </c:pt>
                <c:pt idx="2">
                  <c:v>4.6159232049999988</c:v>
                </c:pt>
                <c:pt idx="3">
                  <c:v>4.7827683700000003</c:v>
                </c:pt>
                <c:pt idx="4">
                  <c:v>5.3813518039999995</c:v>
                </c:pt>
                <c:pt idx="5">
                  <c:v>5.6123965449999993</c:v>
                </c:pt>
                <c:pt idx="6">
                  <c:v>5.7986710669999999</c:v>
                </c:pt>
                <c:pt idx="7">
                  <c:v>5.7085164349999999</c:v>
                </c:pt>
                <c:pt idx="8">
                  <c:v>5.7540646930000001</c:v>
                </c:pt>
                <c:pt idx="9">
                  <c:v>5.7981305540000001</c:v>
                </c:pt>
                <c:pt idx="10">
                  <c:v>5.9921160349999987</c:v>
                </c:pt>
                <c:pt idx="11">
                  <c:v>6.2789327750000004</c:v>
                </c:pt>
                <c:pt idx="12">
                  <c:v>6.3075234949999999</c:v>
                </c:pt>
                <c:pt idx="13">
                  <c:v>6.450139439</c:v>
                </c:pt>
                <c:pt idx="14">
                  <c:v>6.9243350499999998</c:v>
                </c:pt>
                <c:pt idx="15">
                  <c:v>7.2750840290000003</c:v>
                </c:pt>
                <c:pt idx="16">
                  <c:v>7.6741766020000002</c:v>
                </c:pt>
                <c:pt idx="17">
                  <c:v>8.014171717</c:v>
                </c:pt>
                <c:pt idx="18">
                  <c:v>7.9481045509999984</c:v>
                </c:pt>
                <c:pt idx="19">
                  <c:v>7.6369995729999998</c:v>
                </c:pt>
                <c:pt idx="20">
                  <c:v>7.8625686830000001</c:v>
                </c:pt>
                <c:pt idx="21">
                  <c:v>7.8803653759999994</c:v>
                </c:pt>
                <c:pt idx="22">
                  <c:v>7.7635741139999999</c:v>
                </c:pt>
                <c:pt idx="23">
                  <c:v>7.769574594999999</c:v>
                </c:pt>
                <c:pt idx="24">
                  <c:v>7.7733318640000011</c:v>
                </c:pt>
                <c:pt idx="25">
                  <c:v>7.7457690570000004</c:v>
                </c:pt>
                <c:pt idx="26">
                  <c:v>7.8171281170000002</c:v>
                </c:pt>
                <c:pt idx="27">
                  <c:v>7.9720663409999997</c:v>
                </c:pt>
                <c:pt idx="28">
                  <c:v>8.0211544409999984</c:v>
                </c:pt>
                <c:pt idx="29">
                  <c:v>7.8211906679999981</c:v>
                </c:pt>
                <c:pt idx="30">
                  <c:v>8.0394123349999997</c:v>
                </c:pt>
                <c:pt idx="31">
                  <c:v>8.8645983569999984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95-4169-8AB3-185ABBCDB07A}"/>
            </c:ext>
          </c:extLst>
        </c:ser>
        <c:ser>
          <c:idx val="7"/>
          <c:order val="7"/>
          <c:tx>
            <c:strRef>
              <c:f>GRSV_8_9!$B$166</c:f>
              <c:strCache>
                <c:ptCount val="1"/>
                <c:pt idx="0">
                  <c:v>APG / EO</c:v>
                </c:pt>
              </c:strCache>
            </c:strRef>
          </c:tx>
          <c:cat>
            <c:numRef>
              <c:f>GRSV_8_9!$F$157:$AK$157</c:f>
              <c:numCache>
                <c:formatCode>@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GRSV_8_9!$F$166:$AK$166</c:f>
              <c:numCache>
                <c:formatCode>#,##0.0000</c:formatCode>
                <c:ptCount val="32"/>
                <c:pt idx="0">
                  <c:v>1.0590194344067152</c:v>
                </c:pt>
                <c:pt idx="1">
                  <c:v>1.1520009517312479</c:v>
                </c:pt>
                <c:pt idx="2">
                  <c:v>1.2132421321163984</c:v>
                </c:pt>
                <c:pt idx="3">
                  <c:v>1.2545255047734443</c:v>
                </c:pt>
                <c:pt idx="4">
                  <c:v>1.2727220262869332</c:v>
                </c:pt>
                <c:pt idx="5">
                  <c:v>0.8654213887749469</c:v>
                </c:pt>
                <c:pt idx="6">
                  <c:v>0.87428803845106606</c:v>
                </c:pt>
                <c:pt idx="7">
                  <c:v>0.96746304948129613</c:v>
                </c:pt>
                <c:pt idx="8">
                  <c:v>0.80756467560575806</c:v>
                </c:pt>
                <c:pt idx="9">
                  <c:v>0.8339091228956157</c:v>
                </c:pt>
                <c:pt idx="10">
                  <c:v>0.86075464661622381</c:v>
                </c:pt>
                <c:pt idx="11">
                  <c:v>0.88978960751988223</c:v>
                </c:pt>
                <c:pt idx="12">
                  <c:v>0.88542875302200019</c:v>
                </c:pt>
                <c:pt idx="13">
                  <c:v>0.85288185433992725</c:v>
                </c:pt>
                <c:pt idx="14">
                  <c:v>0.87998581686858479</c:v>
                </c:pt>
                <c:pt idx="15">
                  <c:v>0.89712763129969419</c:v>
                </c:pt>
                <c:pt idx="16">
                  <c:v>0.92930664008824981</c:v>
                </c:pt>
                <c:pt idx="17">
                  <c:v>0.99615500102474197</c:v>
                </c:pt>
                <c:pt idx="18">
                  <c:v>0.99802223576392501</c:v>
                </c:pt>
                <c:pt idx="19">
                  <c:v>1.0044502921528804</c:v>
                </c:pt>
                <c:pt idx="20">
                  <c:v>0.99899243114343805</c:v>
                </c:pt>
                <c:pt idx="21">
                  <c:v>1.7104612449106023</c:v>
                </c:pt>
                <c:pt idx="22">
                  <c:v>1.7359028989492018</c:v>
                </c:pt>
                <c:pt idx="23">
                  <c:v>1.7758935054597076</c:v>
                </c:pt>
                <c:pt idx="24">
                  <c:v>1.8042701332149087</c:v>
                </c:pt>
                <c:pt idx="25">
                  <c:v>1.8334586904260126</c:v>
                </c:pt>
                <c:pt idx="26">
                  <c:v>1.6748077191412865</c:v>
                </c:pt>
                <c:pt idx="27">
                  <c:v>1.6920412991463751</c:v>
                </c:pt>
                <c:pt idx="28">
                  <c:v>1.7217963178633329</c:v>
                </c:pt>
                <c:pt idx="29">
                  <c:v>1.766439021440839</c:v>
                </c:pt>
                <c:pt idx="30">
                  <c:v>1.7898785409246063</c:v>
                </c:pt>
                <c:pt idx="31">
                  <c:v>2.0488092450854838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195-4169-8AB3-185ABBCDB07A}"/>
            </c:ext>
          </c:extLst>
        </c:ser>
        <c:ser>
          <c:idx val="8"/>
          <c:order val="8"/>
          <c:tx>
            <c:strRef>
              <c:f>GRSV_8_9!$B$167</c:f>
              <c:strCache>
                <c:ptCount val="1"/>
                <c:pt idx="0">
                  <c:v>AC / ALV</c:v>
                </c:pt>
              </c:strCache>
            </c:strRef>
          </c:tx>
          <c:cat>
            <c:numRef>
              <c:f>GRSV_8_9!$F$157:$AK$157</c:f>
              <c:numCache>
                <c:formatCode>@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GRSV_8_9!$F$167:$AK$167</c:f>
              <c:numCache>
                <c:formatCode>#,##0.0000</c:formatCode>
                <c:ptCount val="32"/>
                <c:pt idx="0">
                  <c:v>0.73589164446999999</c:v>
                </c:pt>
                <c:pt idx="1">
                  <c:v>0.81831597912999998</c:v>
                </c:pt>
                <c:pt idx="2">
                  <c:v>0.77542043801000005</c:v>
                </c:pt>
                <c:pt idx="3">
                  <c:v>3.5003505487499997</c:v>
                </c:pt>
                <c:pt idx="4">
                  <c:v>3.50172326174</c:v>
                </c:pt>
                <c:pt idx="5">
                  <c:v>5.3036721240200002</c:v>
                </c:pt>
                <c:pt idx="6">
                  <c:v>5.7690920400000003</c:v>
                </c:pt>
                <c:pt idx="7">
                  <c:v>5.5178000000000003</c:v>
                </c:pt>
                <c:pt idx="8">
                  <c:v>5.4239000000000006</c:v>
                </c:pt>
                <c:pt idx="9">
                  <c:v>5.8986999999999981</c:v>
                </c:pt>
                <c:pt idx="10">
                  <c:v>6.2302000000000008</c:v>
                </c:pt>
                <c:pt idx="11">
                  <c:v>6.5720000000000001</c:v>
                </c:pt>
                <c:pt idx="12">
                  <c:v>6.5870999999999995</c:v>
                </c:pt>
                <c:pt idx="13">
                  <c:v>5.6563999999999997</c:v>
                </c:pt>
                <c:pt idx="14">
                  <c:v>4.5776000000000003</c:v>
                </c:pt>
                <c:pt idx="15">
                  <c:v>4.5838999999999999</c:v>
                </c:pt>
                <c:pt idx="16">
                  <c:v>4.6513999999999998</c:v>
                </c:pt>
                <c:pt idx="17">
                  <c:v>4.8197000000000001</c:v>
                </c:pt>
                <c:pt idx="18">
                  <c:v>5.13756653007</c:v>
                </c:pt>
                <c:pt idx="19">
                  <c:v>5.6632975535799996</c:v>
                </c:pt>
                <c:pt idx="20">
                  <c:v>5.7516816018600005</c:v>
                </c:pt>
                <c:pt idx="21">
                  <c:v>7.2222487168299994</c:v>
                </c:pt>
                <c:pt idx="22">
                  <c:v>6.9628227498000008</c:v>
                </c:pt>
                <c:pt idx="23">
                  <c:v>7.0784421300700009</c:v>
                </c:pt>
                <c:pt idx="24">
                  <c:v>7.2599716345500012</c:v>
                </c:pt>
                <c:pt idx="25">
                  <c:v>7.48340639188</c:v>
                </c:pt>
                <c:pt idx="26">
                  <c:v>7.6050370971499994</c:v>
                </c:pt>
                <c:pt idx="27">
                  <c:v>7.7393884123499994</c:v>
                </c:pt>
                <c:pt idx="28">
                  <c:v>7.9039007726100001</c:v>
                </c:pt>
                <c:pt idx="29">
                  <c:v>8.0954838812999999</c:v>
                </c:pt>
                <c:pt idx="30">
                  <c:v>17.429149207239995</c:v>
                </c:pt>
                <c:pt idx="31">
                  <c:v>14.10086671669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195-4169-8AB3-185ABBCDB07A}"/>
            </c:ext>
          </c:extLst>
        </c:ser>
        <c:ser>
          <c:idx val="9"/>
          <c:order val="9"/>
          <c:tx>
            <c:strRef>
              <c:f>GRSV_8_9!$B$168</c:f>
              <c:strCache>
                <c:ptCount val="1"/>
                <c:pt idx="0">
                  <c:v>AF / FZ</c:v>
                </c:pt>
              </c:strCache>
            </c:strRef>
          </c:tx>
          <c:cat>
            <c:numRef>
              <c:f>GRSV_8_9!$F$157:$AK$157</c:f>
              <c:numCache>
                <c:formatCode>@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GRSV_8_9!$F$168:$AK$168</c:f>
              <c:numCache>
                <c:formatCode>#,##0.0000</c:formatCode>
                <c:ptCount val="32"/>
                <c:pt idx="0">
                  <c:v>2.6891975706768436</c:v>
                </c:pt>
                <c:pt idx="1">
                  <c:v>2.8744365345461911</c:v>
                </c:pt>
                <c:pt idx="2">
                  <c:v>3.0721195822041865</c:v>
                </c:pt>
                <c:pt idx="3">
                  <c:v>3.3259482968144947</c:v>
                </c:pt>
                <c:pt idx="4">
                  <c:v>3.4143031597741254</c:v>
                </c:pt>
                <c:pt idx="5">
                  <c:v>3.4443724195015748</c:v>
                </c:pt>
                <c:pt idx="6">
                  <c:v>3.638734649599356</c:v>
                </c:pt>
                <c:pt idx="7">
                  <c:v>3.7898064376985543</c:v>
                </c:pt>
                <c:pt idx="8">
                  <c:v>3.8103317282095426</c:v>
                </c:pt>
                <c:pt idx="9">
                  <c:v>3.9009750680483228</c:v>
                </c:pt>
                <c:pt idx="10">
                  <c:v>3.9740814491128482</c:v>
                </c:pt>
                <c:pt idx="11">
                  <c:v>4.0372058076341322</c:v>
                </c:pt>
                <c:pt idx="12">
                  <c:v>4.2232353471151285</c:v>
                </c:pt>
                <c:pt idx="13">
                  <c:v>4.2558083416688355</c:v>
                </c:pt>
                <c:pt idx="14">
                  <c:v>4.2519058757732946</c:v>
                </c:pt>
                <c:pt idx="15">
                  <c:v>4.36070227077587</c:v>
                </c:pt>
                <c:pt idx="16">
                  <c:v>4.4092365513888749</c:v>
                </c:pt>
                <c:pt idx="17">
                  <c:v>4.5384216846802339</c:v>
                </c:pt>
                <c:pt idx="18">
                  <c:v>4.6392930020345302</c:v>
                </c:pt>
                <c:pt idx="19">
                  <c:v>5.1807994848099996</c:v>
                </c:pt>
                <c:pt idx="20">
                  <c:v>5.0736898576600007</c:v>
                </c:pt>
                <c:pt idx="21">
                  <c:v>5.1330741439700001</c:v>
                </c:pt>
                <c:pt idx="22">
                  <c:v>5.465259692510001</c:v>
                </c:pt>
                <c:pt idx="23">
                  <c:v>5.7361111859400005</c:v>
                </c:pt>
                <c:pt idx="24">
                  <c:v>5.9573043516299995</c:v>
                </c:pt>
                <c:pt idx="25">
                  <c:v>5.93752552628</c:v>
                </c:pt>
                <c:pt idx="26">
                  <c:v>6.0575820279099997</c:v>
                </c:pt>
                <c:pt idx="27">
                  <c:v>6.3186535906899994</c:v>
                </c:pt>
                <c:pt idx="28">
                  <c:v>6.2603096069099999</c:v>
                </c:pt>
                <c:pt idx="29">
                  <c:v>6.7223356841000008</c:v>
                </c:pt>
                <c:pt idx="30">
                  <c:v>6.9145503432899984</c:v>
                </c:pt>
                <c:pt idx="31">
                  <c:v>7.0869522007699999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95-4169-8AB3-185ABBCDB07A}"/>
            </c:ext>
          </c:extLst>
        </c:ser>
        <c:ser>
          <c:idx val="10"/>
          <c:order val="10"/>
          <c:tx>
            <c:strRef>
              <c:f>GRSV_8_9!$B$169</c:f>
              <c:strCache>
                <c:ptCount val="1"/>
                <c:pt idx="0">
                  <c:v>Ptra / ÜL</c:v>
                </c:pt>
              </c:strCache>
            </c:strRef>
          </c:tx>
          <c:spPr>
            <a:ln w="25400">
              <a:noFill/>
            </a:ln>
          </c:spPr>
          <c:cat>
            <c:numRef>
              <c:f>GRSV_8_9!$F$157:$AK$157</c:f>
              <c:numCache>
                <c:formatCode>@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GRSV_8_9!$F$169:$AK$169</c:f>
              <c:numCache>
                <c:formatCode>#,##0.0000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1.7588649500000001E-3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03A0-4C0A-B662-7FCFECE6D768}"/>
            </c:ext>
          </c:extLst>
        </c:ser>
        <c:ser>
          <c:idx val="11"/>
          <c:order val="11"/>
          <c:tx>
            <c:strRef>
              <c:f>GRSV_8_9!$B$170</c:f>
              <c:strCache>
                <c:ptCount val="1"/>
                <c:pt idx="0">
                  <c:v>CPG / CEE</c:v>
                </c:pt>
              </c:strCache>
            </c:strRef>
          </c:tx>
          <c:spPr>
            <a:ln w="25400">
              <a:noFill/>
            </a:ln>
          </c:spPr>
          <c:cat>
            <c:numRef>
              <c:f>GRSV_8_9!$F$157:$AK$157</c:f>
              <c:numCache>
                <c:formatCode>@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GRSV_8_9!$F$170:$AK$170</c:f>
              <c:numCache>
                <c:formatCode>#,##0.0000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2.2006642820999995</c:v>
                </c:pt>
                <c:pt idx="31">
                  <c:v>1.7910965836599999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A0-4C0A-B662-7FCFECE6D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842096"/>
        <c:axId val="497841704"/>
        <c:extLst/>
      </c:areaChart>
      <c:catAx>
        <c:axId val="49784209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/>
        </c:spPr>
        <c:crossAx val="497841704"/>
        <c:crosses val="autoZero"/>
        <c:auto val="1"/>
        <c:lblAlgn val="ctr"/>
        <c:lblOffset val="100"/>
        <c:tickLblSkip val="3"/>
        <c:noMultiLvlLbl val="0"/>
      </c:catAx>
      <c:valAx>
        <c:axId val="497841704"/>
        <c:scaling>
          <c:orientation val="minMax"/>
          <c:max val="220"/>
          <c:min val="0"/>
        </c:scaling>
        <c:delete val="0"/>
        <c:axPos val="l"/>
        <c:majorGridlines/>
        <c:title>
          <c:tx>
            <c:strRef>
              <c:f>GRSV_8_9!$A$157:$B$157</c:f>
              <c:strCache>
                <c:ptCount val="2"/>
                <c:pt idx="0">
                  <c:v>en milliards de francs</c:v>
                </c:pt>
                <c:pt idx="1">
                  <c:v>in Milliarden Franken</c:v>
                </c:pt>
              </c:strCache>
            </c:strRef>
          </c:tx>
          <c:overlay val="0"/>
          <c:txPr>
            <a:bodyPr/>
            <a:lstStyle/>
            <a:p>
              <a:pPr>
                <a:defRPr b="0"/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/>
        </c:spPr>
        <c:crossAx val="497842096"/>
        <c:crosses val="autoZero"/>
        <c:crossBetween val="midCat"/>
        <c:majorUnit val="20"/>
      </c:valAx>
    </c:plotArea>
    <c:legend>
      <c:legendPos val="r"/>
      <c:overlay val="0"/>
    </c:legend>
    <c:plotVisOnly val="0"/>
    <c:dispBlanksAs val="zero"/>
    <c:showDLblsOverMax val="0"/>
  </c:chart>
  <c:spPr>
    <a:solidFill>
      <a:schemeClr val="bg1"/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0</xdr:rowOff>
    </xdr:from>
    <xdr:to>
      <xdr:col>3</xdr:col>
      <xdr:colOff>657227</xdr:colOff>
      <xdr:row>105</xdr:row>
      <xdr:rowOff>121103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108</xdr:row>
      <xdr:rowOff>0</xdr:rowOff>
    </xdr:from>
    <xdr:to>
      <xdr:col>3</xdr:col>
      <xdr:colOff>666750</xdr:colOff>
      <xdr:row>137</xdr:row>
      <xdr:rowOff>193221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27353</xdr:rowOff>
    </xdr:from>
    <xdr:to>
      <xdr:col>2</xdr:col>
      <xdr:colOff>0</xdr:colOff>
      <xdr:row>76</xdr:row>
      <xdr:rowOff>9525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138</xdr:row>
      <xdr:rowOff>123825</xdr:rowOff>
    </xdr:from>
    <xdr:to>
      <xdr:col>0</xdr:col>
      <xdr:colOff>2981325</xdr:colOff>
      <xdr:row>147</xdr:row>
      <xdr:rowOff>129541</xdr:rowOff>
    </xdr:to>
    <xdr:sp macro="" textlink="">
      <xdr:nvSpPr>
        <xdr:cNvPr id="8" name="Text Box 2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6675" y="24726900"/>
          <a:ext cx="2914650" cy="180594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comptes des différentes branches d’assurances sociales ont été harmonisés pour le compte global. C'est pourquoi certaines des valeurs mentionnées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ci-dessus se différencient des valeurs dans les comptes d’exploitation (tableaux 3 et 4 des chapitres sur les assurances sociales). Le total est consolidé. 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*CGAS signifie : Selon les définitions du compte global des assurances sociales. Les recettes </a:t>
          </a:r>
          <a:r>
            <a:rPr lang="de-CH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n'incluent pas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les variations de valeur du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capital.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 : Office fédéral des assurances sociales, </a:t>
          </a:r>
          <a:r>
            <a:rPr lang="fr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Secteur données de base et analyses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47625</xdr:colOff>
      <xdr:row>138</xdr:row>
      <xdr:rowOff>104776</xdr:rowOff>
    </xdr:from>
    <xdr:to>
      <xdr:col>1</xdr:col>
      <xdr:colOff>3048000</xdr:colOff>
      <xdr:row>146</xdr:row>
      <xdr:rowOff>175260</xdr:rowOff>
    </xdr:to>
    <xdr:sp macro="" textlink="">
      <xdr:nvSpPr>
        <xdr:cNvPr id="9" name="Text Box 2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162300" y="24707851"/>
          <a:ext cx="3000375" cy="167068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Rechnungen der einzelnen SV-Zweige wurden für die Gesamtrechnung harmonisiert. Daher unterscheiden sich einzelne der obenstehenden Werte von den Angaben in den Betriebsrechnungen (Tabellen 3 und 4 der Sozialversicherungskapitel). Das Total ist konsolidiert. 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*GRSV heisst: Gemäss den Definitionen der Gesamtrechnung der Sozialversicherungen. Die Einnahmen sind </a:t>
          </a:r>
          <a:r>
            <a:rPr lang="de-CH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ohne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Kapitalwertänderungen berechnet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Quelle: Bundesamt für Sozialversicherungen, 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Bereich Datengrundlagen und Analysen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0.10245</cdr:x>
      <cdr:y>0.02272</cdr:y>
    </cdr:from>
    <cdr:to>
      <cdr:x>0.74465</cdr:x>
      <cdr:y>0.1009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638175" y="99648"/>
          <a:ext cx="40005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800" b="1"/>
            <a:t>Recettes </a:t>
          </a:r>
          <a:r>
            <a:rPr lang="de-CH" sz="1800" b="1" baseline="0"/>
            <a:t>/ Einnahmen</a:t>
          </a:r>
        </a:p>
        <a:p xmlns:a="http://schemas.openxmlformats.org/drawingml/2006/main">
          <a:endParaRPr lang="de-CH" sz="1800" b="1"/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S196"/>
  <sheetViews>
    <sheetView tabSelected="1" zoomScaleNormal="100" zoomScaleSheetLayoutView="100" workbookViewId="0"/>
  </sheetViews>
  <sheetFormatPr baseColWidth="10" defaultColWidth="14.140625" defaultRowHeight="15.75" outlineLevelRow="1" outlineLevelCol="1"/>
  <cols>
    <col min="1" max="2" width="46.7109375" style="33" customWidth="1"/>
    <col min="3" max="5" width="12.7109375" style="33" hidden="1" customWidth="1" outlineLevel="1"/>
    <col min="6" max="6" width="12.7109375" style="33" customWidth="1" collapsed="1"/>
    <col min="7" max="10" width="12.7109375" style="33" hidden="1" customWidth="1" outlineLevel="1"/>
    <col min="11" max="11" width="12.7109375" style="33" hidden="1" customWidth="1" outlineLevel="1" collapsed="1"/>
    <col min="12" max="13" width="12.7109375" style="33" hidden="1" customWidth="1" outlineLevel="1"/>
    <col min="14" max="14" width="12.7109375" style="33" hidden="1" customWidth="1" outlineLevel="1" collapsed="1"/>
    <col min="15" max="15" width="12.7109375" style="33" hidden="1" customWidth="1" outlineLevel="1"/>
    <col min="16" max="16" width="12.7109375" style="33" customWidth="1" collapsed="1"/>
    <col min="17" max="22" width="12.7109375" style="33" hidden="1" customWidth="1" outlineLevel="1"/>
    <col min="23" max="23" width="12.7109375" style="33" hidden="1" customWidth="1" outlineLevel="1" collapsed="1"/>
    <col min="24" max="25" width="12.7109375" style="33" hidden="1" customWidth="1" outlineLevel="1"/>
    <col min="26" max="26" width="12.7109375" style="33" customWidth="1" collapsed="1"/>
    <col min="27" max="30" width="12.7109375" style="33" hidden="1" customWidth="1" outlineLevel="1"/>
    <col min="31" max="31" width="12.7109375" style="33" customWidth="1" collapsed="1"/>
    <col min="32" max="34" width="12.7109375" style="33" hidden="1" customWidth="1" outlineLevel="1" collapsed="1"/>
    <col min="35" max="35" width="12.7109375" style="33" customWidth="1" collapsed="1"/>
    <col min="36" max="37" width="12.7109375" style="33" customWidth="1"/>
    <col min="38" max="16384" width="14.140625" style="33"/>
  </cols>
  <sheetData>
    <row r="1" spans="1:37" s="7" customFormat="1" ht="54.75" customHeight="1">
      <c r="A1" s="1" t="s">
        <v>40</v>
      </c>
      <c r="B1" s="2" t="s">
        <v>37</v>
      </c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5"/>
      <c r="O1" s="5"/>
      <c r="P1" s="6"/>
      <c r="Q1" s="5"/>
      <c r="R1" s="5"/>
      <c r="S1" s="5"/>
      <c r="T1" s="5"/>
      <c r="U1" s="5"/>
      <c r="V1" s="5"/>
      <c r="W1" s="5"/>
      <c r="X1" s="5"/>
      <c r="Y1" s="5"/>
      <c r="Z1" s="6"/>
      <c r="AA1" s="5"/>
      <c r="AE1" s="5"/>
      <c r="AF1" s="5"/>
      <c r="AG1" s="5"/>
      <c r="AH1" s="5"/>
      <c r="AI1" s="5"/>
      <c r="AJ1" s="5"/>
    </row>
    <row r="2" spans="1:37" s="7" customFormat="1" ht="25.5" customHeight="1">
      <c r="A2" s="8" t="s">
        <v>21</v>
      </c>
      <c r="B2" s="8" t="s">
        <v>20</v>
      </c>
      <c r="C2" s="9">
        <v>1987</v>
      </c>
      <c r="D2" s="9">
        <v>1988</v>
      </c>
      <c r="E2" s="10">
        <v>1989</v>
      </c>
      <c r="F2" s="10">
        <v>1990</v>
      </c>
      <c r="G2" s="10">
        <v>1991</v>
      </c>
      <c r="H2" s="10">
        <v>1992</v>
      </c>
      <c r="I2" s="10">
        <v>1993</v>
      </c>
      <c r="J2" s="10">
        <v>1994</v>
      </c>
      <c r="K2" s="10">
        <v>1995</v>
      </c>
      <c r="L2" s="10">
        <v>1996</v>
      </c>
      <c r="M2" s="10">
        <v>1997</v>
      </c>
      <c r="N2" s="10">
        <v>1998</v>
      </c>
      <c r="O2" s="10">
        <v>1999</v>
      </c>
      <c r="P2" s="10">
        <v>2000</v>
      </c>
      <c r="Q2" s="10">
        <v>2001</v>
      </c>
      <c r="R2" s="10">
        <v>2002</v>
      </c>
      <c r="S2" s="10">
        <v>2003</v>
      </c>
      <c r="T2" s="10">
        <v>2004</v>
      </c>
      <c r="U2" s="10">
        <v>2005</v>
      </c>
      <c r="V2" s="10">
        <v>2006</v>
      </c>
      <c r="W2" s="10">
        <v>2007</v>
      </c>
      <c r="X2" s="10">
        <v>2008</v>
      </c>
      <c r="Y2" s="10">
        <v>2009</v>
      </c>
      <c r="Z2" s="10">
        <v>2010</v>
      </c>
      <c r="AA2" s="10">
        <v>2011</v>
      </c>
      <c r="AB2" s="10">
        <v>2012</v>
      </c>
      <c r="AC2" s="10">
        <v>2013</v>
      </c>
      <c r="AD2" s="10">
        <v>2014</v>
      </c>
      <c r="AE2" s="10">
        <v>2015</v>
      </c>
      <c r="AF2" s="10">
        <v>2016</v>
      </c>
      <c r="AG2" s="10">
        <v>2017</v>
      </c>
      <c r="AH2" s="10">
        <v>2018</v>
      </c>
      <c r="AI2" s="10">
        <v>2019</v>
      </c>
      <c r="AJ2" s="10">
        <v>2020</v>
      </c>
      <c r="AK2" s="10">
        <v>2021</v>
      </c>
    </row>
    <row r="3" spans="1:37" s="16" customFormat="1" ht="12" customHeight="1">
      <c r="A3" s="11" t="s">
        <v>0</v>
      </c>
      <c r="B3" s="11" t="s">
        <v>1</v>
      </c>
      <c r="C3" s="12">
        <v>16507.814349756471</v>
      </c>
      <c r="D3" s="13">
        <v>17563.051336011791</v>
      </c>
      <c r="E3" s="13">
        <v>18658.063050578188</v>
      </c>
      <c r="F3" s="13">
        <v>20350.655490303285</v>
      </c>
      <c r="G3" s="14">
        <v>22028.423218638753</v>
      </c>
      <c r="H3" s="14">
        <v>23182.8767471836</v>
      </c>
      <c r="I3" s="14">
        <v>23887.352028216555</v>
      </c>
      <c r="J3" s="13">
        <v>23963.334626033069</v>
      </c>
      <c r="K3" s="13">
        <v>24540.713630555052</v>
      </c>
      <c r="L3" s="14">
        <v>24772.439656038936</v>
      </c>
      <c r="M3" s="15">
        <v>25214.334630438701</v>
      </c>
      <c r="N3" s="14">
        <v>25315.959996124242</v>
      </c>
      <c r="O3" s="14">
        <v>27149.189640204386</v>
      </c>
      <c r="P3" s="13">
        <v>28728.560339803778</v>
      </c>
      <c r="Q3" s="13">
        <v>30121.821441640121</v>
      </c>
      <c r="R3" s="13">
        <v>30304.611192087999</v>
      </c>
      <c r="S3" s="13">
        <v>31047.105703340072</v>
      </c>
      <c r="T3" s="13">
        <v>31686.067194911418</v>
      </c>
      <c r="U3" s="13">
        <v>32480.578402580304</v>
      </c>
      <c r="V3" s="13">
        <v>33619.44763500175</v>
      </c>
      <c r="W3" s="13">
        <v>35431.291800645267</v>
      </c>
      <c r="X3" s="13">
        <v>36965.925316476074</v>
      </c>
      <c r="Y3" s="13">
        <v>37691.830278597117</v>
      </c>
      <c r="Z3" s="13">
        <v>38062.031123086555</v>
      </c>
      <c r="AA3" s="13">
        <v>39207.268725890244</v>
      </c>
      <c r="AB3" s="13">
        <v>39868.06612634012</v>
      </c>
      <c r="AC3" s="13">
        <v>40720.184495472698</v>
      </c>
      <c r="AD3" s="13">
        <v>41330.475722800948</v>
      </c>
      <c r="AE3" s="13">
        <v>41898.838564543577</v>
      </c>
      <c r="AF3" s="13">
        <v>42385.153495369967</v>
      </c>
      <c r="AG3" s="13">
        <v>42916.991632280384</v>
      </c>
      <c r="AH3" s="13">
        <v>43585.284560969012</v>
      </c>
      <c r="AI3" s="13">
        <v>44689.346380653726</v>
      </c>
      <c r="AJ3" s="13">
        <v>47088.213382442584</v>
      </c>
      <c r="AK3" s="55">
        <v>48443.975785641436</v>
      </c>
    </row>
    <row r="4" spans="1:37" s="16" customFormat="1" ht="12" customHeight="1">
      <c r="A4" s="11" t="s">
        <v>2</v>
      </c>
      <c r="B4" s="11" t="s">
        <v>3</v>
      </c>
      <c r="C4" s="12">
        <v>842.77057200000002</v>
      </c>
      <c r="D4" s="13">
        <v>914.17683099999999</v>
      </c>
      <c r="E4" s="13">
        <v>976.66742399999998</v>
      </c>
      <c r="F4" s="13">
        <v>1124.361101</v>
      </c>
      <c r="G4" s="14">
        <v>1278.9479940000001</v>
      </c>
      <c r="H4" s="14">
        <v>1468.4640899999999</v>
      </c>
      <c r="I4" s="14">
        <v>1541.400112</v>
      </c>
      <c r="J4" s="13">
        <v>1567.0140000000001</v>
      </c>
      <c r="K4" s="13">
        <v>1574.9692540000001</v>
      </c>
      <c r="L4" s="14">
        <v>1326.083691</v>
      </c>
      <c r="M4" s="15">
        <v>1376.393276</v>
      </c>
      <c r="N4" s="14">
        <v>1420.220419</v>
      </c>
      <c r="O4" s="14">
        <v>1439.061091</v>
      </c>
      <c r="P4" s="13">
        <v>1441.0409299999997</v>
      </c>
      <c r="Q4" s="13">
        <v>1442.4455190000001</v>
      </c>
      <c r="R4" s="13">
        <v>1524.7607230000001</v>
      </c>
      <c r="S4" s="13">
        <v>1572.6237209999999</v>
      </c>
      <c r="T4" s="13">
        <v>1650.9246900000003</v>
      </c>
      <c r="U4" s="13">
        <v>1695.3942709999999</v>
      </c>
      <c r="V4" s="13">
        <v>1731.0330750000001</v>
      </c>
      <c r="W4" s="13">
        <v>1827.051381</v>
      </c>
      <c r="X4" s="13">
        <v>2071.6810569999998</v>
      </c>
      <c r="Y4" s="13">
        <v>2209.6574300000002</v>
      </c>
      <c r="Z4" s="13">
        <v>2323.5973819999999</v>
      </c>
      <c r="AA4" s="13">
        <v>2439.0466959999999</v>
      </c>
      <c r="AB4" s="13">
        <v>2524.507846</v>
      </c>
      <c r="AC4" s="13">
        <v>2604.6216039999999</v>
      </c>
      <c r="AD4" s="13">
        <v>2712.0780679999998</v>
      </c>
      <c r="AE4" s="13">
        <v>2778.4015630000004</v>
      </c>
      <c r="AF4" s="13">
        <v>2856.4572690000005</v>
      </c>
      <c r="AG4" s="13">
        <v>2906.7103139999999</v>
      </c>
      <c r="AH4" s="13">
        <v>2956.2906400000002</v>
      </c>
      <c r="AI4" s="13">
        <v>3057.5762570000002</v>
      </c>
      <c r="AJ4" s="13">
        <v>3167.5621900000001</v>
      </c>
      <c r="AK4" s="56">
        <v>3160.6456790000002</v>
      </c>
    </row>
    <row r="5" spans="1:37" s="16" customFormat="1" ht="12" customHeight="1">
      <c r="A5" s="11" t="s">
        <v>4</v>
      </c>
      <c r="B5" s="11" t="s">
        <v>5</v>
      </c>
      <c r="C5" s="12">
        <v>3232.8082635299997</v>
      </c>
      <c r="D5" s="13">
        <v>3792.1852814900003</v>
      </c>
      <c r="E5" s="13">
        <v>4028.5623964500001</v>
      </c>
      <c r="F5" s="13">
        <v>4411.6551376899988</v>
      </c>
      <c r="G5" s="14">
        <v>4841.4432264300003</v>
      </c>
      <c r="H5" s="14">
        <v>5260.7375419700002</v>
      </c>
      <c r="I5" s="14">
        <v>5567.4488186199997</v>
      </c>
      <c r="J5" s="13">
        <v>5770.6485454699996</v>
      </c>
      <c r="K5" s="13">
        <v>6483.2865168200005</v>
      </c>
      <c r="L5" s="14">
        <v>6886.2556151399995</v>
      </c>
      <c r="M5" s="15">
        <v>7036.8355297500002</v>
      </c>
      <c r="N5" s="14">
        <v>7269.28674426</v>
      </c>
      <c r="O5" s="14">
        <v>7562.4942825300004</v>
      </c>
      <c r="P5" s="13">
        <v>7897.3934684999995</v>
      </c>
      <c r="Q5" s="13">
        <v>8457.7573218899997</v>
      </c>
      <c r="R5" s="13">
        <v>8774.8500542599995</v>
      </c>
      <c r="S5" s="13">
        <v>9210.0692922200014</v>
      </c>
      <c r="T5" s="13">
        <v>9510.9532012300006</v>
      </c>
      <c r="U5" s="13">
        <v>9823.4190802399989</v>
      </c>
      <c r="V5" s="13">
        <v>9903.5496878800004</v>
      </c>
      <c r="W5" s="13">
        <v>10314.96208152</v>
      </c>
      <c r="X5" s="13">
        <v>9632.7471809600011</v>
      </c>
      <c r="Y5" s="13">
        <v>8204.8149672500003</v>
      </c>
      <c r="Z5" s="13">
        <v>8175.7852101899998</v>
      </c>
      <c r="AA5" s="13">
        <v>9463.5028162591516</v>
      </c>
      <c r="AB5" s="13">
        <v>9758.7179993406717</v>
      </c>
      <c r="AC5" s="13">
        <v>9871.0066012975949</v>
      </c>
      <c r="AD5" s="13">
        <v>10007.786783164136</v>
      </c>
      <c r="AE5" s="13">
        <v>10013.725906140415</v>
      </c>
      <c r="AF5" s="13">
        <v>9953.1199032087443</v>
      </c>
      <c r="AG5" s="13">
        <v>10119.953833793243</v>
      </c>
      <c r="AH5" s="13">
        <v>9268.2420415476445</v>
      </c>
      <c r="AI5" s="13">
        <v>9181.546590955435</v>
      </c>
      <c r="AJ5" s="13">
        <v>9223.5383883028062</v>
      </c>
      <c r="AK5" s="56">
        <v>9512.5756148030778</v>
      </c>
    </row>
    <row r="6" spans="1:37" s="16" customFormat="1" ht="12" customHeight="1">
      <c r="A6" s="11" t="s">
        <v>6</v>
      </c>
      <c r="B6" s="11" t="s">
        <v>7</v>
      </c>
      <c r="C6" s="12">
        <v>214.865071</v>
      </c>
      <c r="D6" s="13">
        <v>238.82150100000001</v>
      </c>
      <c r="E6" s="13">
        <v>266.75892499999998</v>
      </c>
      <c r="F6" s="13">
        <v>309.27557000000002</v>
      </c>
      <c r="G6" s="14">
        <v>358.82545299999998</v>
      </c>
      <c r="H6" s="14">
        <v>425.95917900000001</v>
      </c>
      <c r="I6" s="14">
        <v>494.323846</v>
      </c>
      <c r="J6" s="13">
        <v>545.39055299999995</v>
      </c>
      <c r="K6" s="13">
        <v>582.65543700000001</v>
      </c>
      <c r="L6" s="14">
        <v>578.381934</v>
      </c>
      <c r="M6" s="15">
        <v>653.17934200000002</v>
      </c>
      <c r="N6" s="14">
        <v>722.712222</v>
      </c>
      <c r="O6" s="14">
        <v>797.884365</v>
      </c>
      <c r="P6" s="13">
        <v>847.19916999999998</v>
      </c>
      <c r="Q6" s="13">
        <v>908.76417200000003</v>
      </c>
      <c r="R6" s="13">
        <v>1003.0423050000001</v>
      </c>
      <c r="S6" s="13">
        <v>1098.6485170000001</v>
      </c>
      <c r="T6" s="13">
        <v>1196.529828</v>
      </c>
      <c r="U6" s="13">
        <v>1286.313073</v>
      </c>
      <c r="V6" s="13">
        <v>1349.2841450000001</v>
      </c>
      <c r="W6" s="13">
        <v>1419.1883069999999</v>
      </c>
      <c r="X6" s="13">
        <v>1608.136485</v>
      </c>
      <c r="Y6" s="13">
        <v>1696.082054</v>
      </c>
      <c r="Z6" s="13">
        <v>1751.1094800000001</v>
      </c>
      <c r="AA6" s="13">
        <v>1836.8551709999999</v>
      </c>
      <c r="AB6" s="13">
        <v>1911.412237</v>
      </c>
      <c r="AC6" s="13">
        <v>1923.2382009999999</v>
      </c>
      <c r="AD6" s="13">
        <v>1966.6394009999999</v>
      </c>
      <c r="AE6" s="13">
        <v>2003.706128</v>
      </c>
      <c r="AF6" s="13">
        <v>2044.8891399999998</v>
      </c>
      <c r="AG6" s="13">
        <v>2032.257067</v>
      </c>
      <c r="AH6" s="13">
        <v>2087.286654</v>
      </c>
      <c r="AI6" s="13">
        <v>2141.6072709999999</v>
      </c>
      <c r="AJ6" s="13">
        <v>2200.3516890000001</v>
      </c>
      <c r="AK6" s="56">
        <v>2282.1902420000001</v>
      </c>
    </row>
    <row r="7" spans="1:37" s="16" customFormat="1" ht="12" customHeight="1">
      <c r="A7" s="11" t="s">
        <v>8</v>
      </c>
      <c r="B7" s="11" t="s">
        <v>9</v>
      </c>
      <c r="C7" s="12">
        <v>23276.510199999997</v>
      </c>
      <c r="D7" s="13">
        <v>26129.121880521074</v>
      </c>
      <c r="E7" s="13">
        <v>29340.695571114957</v>
      </c>
      <c r="F7" s="13">
        <v>32882.190073938291</v>
      </c>
      <c r="G7" s="14">
        <v>35776.073351549807</v>
      </c>
      <c r="H7" s="14">
        <v>38992.598564950858</v>
      </c>
      <c r="I7" s="14">
        <v>39124.434207884522</v>
      </c>
      <c r="J7" s="13">
        <v>39269.296654741222</v>
      </c>
      <c r="K7" s="13">
        <v>40807.086903466319</v>
      </c>
      <c r="L7" s="14">
        <v>42011.329013615512</v>
      </c>
      <c r="M7" s="15">
        <v>41900</v>
      </c>
      <c r="N7" s="14">
        <v>44839.90961686513</v>
      </c>
      <c r="O7" s="14">
        <v>44300</v>
      </c>
      <c r="P7" s="13">
        <v>46051</v>
      </c>
      <c r="Q7" s="13">
        <v>47600</v>
      </c>
      <c r="R7" s="13">
        <v>45716.55</v>
      </c>
      <c r="S7" s="13">
        <v>46100</v>
      </c>
      <c r="T7" s="13">
        <v>47724.763968769294</v>
      </c>
      <c r="U7" s="13">
        <v>50994.962809841003</v>
      </c>
      <c r="V7" s="13">
        <v>53334.030706816542</v>
      </c>
      <c r="W7" s="13">
        <v>59523.483915181023</v>
      </c>
      <c r="X7" s="13">
        <v>61034.457190606714</v>
      </c>
      <c r="Y7" s="13">
        <v>61083.969223779437</v>
      </c>
      <c r="Z7" s="13">
        <v>63313.404000000002</v>
      </c>
      <c r="AA7" s="13">
        <v>62698.426760094575</v>
      </c>
      <c r="AB7" s="13">
        <v>64042.3051411122</v>
      </c>
      <c r="AC7" s="13">
        <v>68959.221180987603</v>
      </c>
      <c r="AD7" s="13">
        <v>69343.530874088188</v>
      </c>
      <c r="AE7" s="13">
        <v>68190.017353569448</v>
      </c>
      <c r="AF7" s="13">
        <v>68323.546692739357</v>
      </c>
      <c r="AG7" s="13">
        <v>72082.410764118715</v>
      </c>
      <c r="AH7" s="13">
        <v>71030.093404161831</v>
      </c>
      <c r="AI7" s="13">
        <v>75964.641544705635</v>
      </c>
      <c r="AJ7" s="13">
        <v>82072.828239168593</v>
      </c>
      <c r="AK7" s="56">
        <v>79459.203700666549</v>
      </c>
    </row>
    <row r="8" spans="1:37" s="16" customFormat="1" ht="12" customHeight="1">
      <c r="A8" s="11" t="s">
        <v>28</v>
      </c>
      <c r="B8" s="11" t="s">
        <v>10</v>
      </c>
      <c r="C8" s="12">
        <v>6717.9626450466785</v>
      </c>
      <c r="D8" s="13">
        <v>7081.8082718584137</v>
      </c>
      <c r="E8" s="13">
        <v>7713.7564279830394</v>
      </c>
      <c r="F8" s="13">
        <v>8623.4550499796169</v>
      </c>
      <c r="G8" s="14">
        <v>9298.7068327826873</v>
      </c>
      <c r="H8" s="14">
        <v>9907.0866496250019</v>
      </c>
      <c r="I8" s="14">
        <v>10782.703295535726</v>
      </c>
      <c r="J8" s="13">
        <v>10724.024530676905</v>
      </c>
      <c r="K8" s="13">
        <v>10890.250088559533</v>
      </c>
      <c r="L8" s="14">
        <v>11425.708587324078</v>
      </c>
      <c r="M8" s="15">
        <v>12417.897309119304</v>
      </c>
      <c r="N8" s="14">
        <v>13072.07969768349</v>
      </c>
      <c r="O8" s="14">
        <v>13422.321831356061</v>
      </c>
      <c r="P8" s="13">
        <v>13906.736879300266</v>
      </c>
      <c r="Q8" s="13">
        <v>14191.02745177535</v>
      </c>
      <c r="R8" s="13">
        <v>15580.76466344403</v>
      </c>
      <c r="S8" s="13">
        <v>16962.041411493981</v>
      </c>
      <c r="T8" s="13">
        <v>18185.211737974067</v>
      </c>
      <c r="U8" s="13">
        <v>18783.614348899278</v>
      </c>
      <c r="V8" s="13">
        <v>19535.556635302877</v>
      </c>
      <c r="W8" s="13">
        <v>20098.545315690732</v>
      </c>
      <c r="X8" s="13">
        <v>19925.979886765897</v>
      </c>
      <c r="Y8" s="13">
        <v>20675.65178333348</v>
      </c>
      <c r="Z8" s="13">
        <v>22472.191752394949</v>
      </c>
      <c r="AA8" s="13">
        <v>23738.550094037178</v>
      </c>
      <c r="AB8" s="13">
        <v>24593.892436060007</v>
      </c>
      <c r="AC8" s="13">
        <v>25116.873699840002</v>
      </c>
      <c r="AD8" s="13">
        <v>25949.311927580005</v>
      </c>
      <c r="AE8" s="13">
        <v>27229.643906088644</v>
      </c>
      <c r="AF8" s="13">
        <v>28732.302558911106</v>
      </c>
      <c r="AG8" s="13">
        <v>30157.987425830033</v>
      </c>
      <c r="AH8" s="13">
        <v>31536.816357458814</v>
      </c>
      <c r="AI8" s="13">
        <v>33663.98791946</v>
      </c>
      <c r="AJ8" s="13">
        <v>32400.962092249996</v>
      </c>
      <c r="AK8" s="56">
        <v>32440.02385949</v>
      </c>
    </row>
    <row r="9" spans="1:37" s="16" customFormat="1" ht="12" customHeight="1">
      <c r="A9" s="11" t="s">
        <v>11</v>
      </c>
      <c r="B9" s="11" t="s">
        <v>12</v>
      </c>
      <c r="C9" s="12">
        <v>3371.5158790000005</v>
      </c>
      <c r="D9" s="13">
        <v>3558.439312</v>
      </c>
      <c r="E9" s="13">
        <v>3849.9891739999998</v>
      </c>
      <c r="F9" s="13">
        <v>4181.2421189999995</v>
      </c>
      <c r="G9" s="14">
        <v>4464.3042830000004</v>
      </c>
      <c r="H9" s="14">
        <v>4615.9232049999991</v>
      </c>
      <c r="I9" s="14">
        <v>4782.7683700000007</v>
      </c>
      <c r="J9" s="13">
        <v>5381.3518039999999</v>
      </c>
      <c r="K9" s="13">
        <v>5612.3965449999996</v>
      </c>
      <c r="L9" s="14">
        <v>5798.6710670000002</v>
      </c>
      <c r="M9" s="15">
        <v>5708.5164349999995</v>
      </c>
      <c r="N9" s="14">
        <v>5754.0646930000003</v>
      </c>
      <c r="O9" s="14">
        <v>5798.1305540000003</v>
      </c>
      <c r="P9" s="13">
        <v>5992.1160349999991</v>
      </c>
      <c r="Q9" s="13">
        <v>6278.9327750000002</v>
      </c>
      <c r="R9" s="13">
        <v>6307.5234949999995</v>
      </c>
      <c r="S9" s="13">
        <v>6450.1394389999996</v>
      </c>
      <c r="T9" s="13">
        <v>6924.3350499999997</v>
      </c>
      <c r="U9" s="13">
        <v>7275.0840290000006</v>
      </c>
      <c r="V9" s="13">
        <v>7674.1766020000005</v>
      </c>
      <c r="W9" s="13">
        <v>8014.1717170000002</v>
      </c>
      <c r="X9" s="13">
        <v>7948.1045509999985</v>
      </c>
      <c r="Y9" s="13">
        <v>7636.9995730000001</v>
      </c>
      <c r="Z9" s="13">
        <v>7862.5686830000004</v>
      </c>
      <c r="AA9" s="13">
        <v>7880.3653759999997</v>
      </c>
      <c r="AB9" s="13">
        <v>7763.574114</v>
      </c>
      <c r="AC9" s="13">
        <v>7769.5745949999991</v>
      </c>
      <c r="AD9" s="13">
        <v>7773.3318640000007</v>
      </c>
      <c r="AE9" s="13">
        <v>7745.7690570000004</v>
      </c>
      <c r="AF9" s="13">
        <v>7817.1281170000002</v>
      </c>
      <c r="AG9" s="13">
        <v>7972.0663409999997</v>
      </c>
      <c r="AH9" s="13">
        <v>8021.1544409999988</v>
      </c>
      <c r="AI9" s="13">
        <v>7821.1906679999984</v>
      </c>
      <c r="AJ9" s="13">
        <v>8039.4123349999991</v>
      </c>
      <c r="AK9" s="56">
        <v>8864.5983569999989</v>
      </c>
    </row>
    <row r="10" spans="1:37" s="16" customFormat="1" ht="12" customHeight="1">
      <c r="A10" s="11" t="s">
        <v>13</v>
      </c>
      <c r="B10" s="11" t="s">
        <v>14</v>
      </c>
      <c r="C10" s="12">
        <v>1004.7487220335271</v>
      </c>
      <c r="D10" s="13">
        <v>909.28000437821004</v>
      </c>
      <c r="E10" s="13">
        <v>968.5959976418153</v>
      </c>
      <c r="F10" s="13">
        <v>1059.0194344067152</v>
      </c>
      <c r="G10" s="14">
        <v>1152.0009517312481</v>
      </c>
      <c r="H10" s="14">
        <v>1213.2421321163984</v>
      </c>
      <c r="I10" s="14">
        <v>1254.5255047734443</v>
      </c>
      <c r="J10" s="13">
        <v>1272.7220262869332</v>
      </c>
      <c r="K10" s="13">
        <v>865.42138877494688</v>
      </c>
      <c r="L10" s="14">
        <v>874.28803845106609</v>
      </c>
      <c r="M10" s="15">
        <v>967.46304948129614</v>
      </c>
      <c r="N10" s="14">
        <v>807.56467560575811</v>
      </c>
      <c r="O10" s="14">
        <v>833.90912289561572</v>
      </c>
      <c r="P10" s="13">
        <v>860.75464661622379</v>
      </c>
      <c r="Q10" s="13">
        <v>889.78960751988222</v>
      </c>
      <c r="R10" s="13">
        <v>885.42875302200014</v>
      </c>
      <c r="S10" s="13">
        <v>852.88185433992726</v>
      </c>
      <c r="T10" s="13">
        <v>879.98581686858483</v>
      </c>
      <c r="U10" s="13">
        <v>897.12763129969414</v>
      </c>
      <c r="V10" s="13">
        <v>929.30664008824976</v>
      </c>
      <c r="W10" s="13">
        <v>996.15500102474198</v>
      </c>
      <c r="X10" s="13">
        <v>998.02223576392498</v>
      </c>
      <c r="Y10" s="13">
        <v>1004.4502921528804</v>
      </c>
      <c r="Z10" s="13">
        <v>998.99243114343801</v>
      </c>
      <c r="AA10" s="13">
        <v>1710.4612449106023</v>
      </c>
      <c r="AB10" s="13">
        <v>1735.9028989492017</v>
      </c>
      <c r="AC10" s="13">
        <v>1775.8935054597075</v>
      </c>
      <c r="AD10" s="13">
        <v>1804.2701332149088</v>
      </c>
      <c r="AE10" s="13">
        <v>1833.4586904260127</v>
      </c>
      <c r="AF10" s="13">
        <v>1674.8077191412865</v>
      </c>
      <c r="AG10" s="13">
        <v>1692.0412991463752</v>
      </c>
      <c r="AH10" s="13">
        <v>1721.7963178633329</v>
      </c>
      <c r="AI10" s="13">
        <v>1766.439021440839</v>
      </c>
      <c r="AJ10" s="13">
        <v>1789.8785409246063</v>
      </c>
      <c r="AK10" s="56">
        <v>2048.8092450854838</v>
      </c>
    </row>
    <row r="11" spans="1:37" s="16" customFormat="1" ht="12" customHeight="1">
      <c r="A11" s="11" t="s">
        <v>15</v>
      </c>
      <c r="B11" s="11" t="s">
        <v>16</v>
      </c>
      <c r="C11" s="12">
        <v>815.48412573999997</v>
      </c>
      <c r="D11" s="13">
        <v>875.82294510999998</v>
      </c>
      <c r="E11" s="13">
        <v>936.43073730999993</v>
      </c>
      <c r="F11" s="13">
        <v>735.89164446999996</v>
      </c>
      <c r="G11" s="14">
        <v>818.31597912999996</v>
      </c>
      <c r="H11" s="14">
        <v>775.42043801</v>
      </c>
      <c r="I11" s="14">
        <v>3500.3505487499997</v>
      </c>
      <c r="J11" s="13">
        <v>3501.72326174</v>
      </c>
      <c r="K11" s="13">
        <v>5303.6721240200004</v>
      </c>
      <c r="L11" s="14">
        <v>5769.0920400000005</v>
      </c>
      <c r="M11" s="15">
        <v>5517.8</v>
      </c>
      <c r="N11" s="14">
        <v>5423.9000000000005</v>
      </c>
      <c r="O11" s="14">
        <v>5898.699999999998</v>
      </c>
      <c r="P11" s="13">
        <v>6230.2000000000007</v>
      </c>
      <c r="Q11" s="13">
        <v>6572</v>
      </c>
      <c r="R11" s="13">
        <v>6587.0999999999995</v>
      </c>
      <c r="S11" s="13">
        <v>5656.4</v>
      </c>
      <c r="T11" s="13">
        <v>4577.6000000000004</v>
      </c>
      <c r="U11" s="13">
        <v>4583.8999999999996</v>
      </c>
      <c r="V11" s="13">
        <v>4651.3999999999996</v>
      </c>
      <c r="W11" s="13">
        <v>4819.7</v>
      </c>
      <c r="X11" s="13">
        <v>5137.5665300700002</v>
      </c>
      <c r="Y11" s="13">
        <v>5663.2975535799997</v>
      </c>
      <c r="Z11" s="13">
        <v>5751.6816018600002</v>
      </c>
      <c r="AA11" s="13">
        <v>7222.2487168299995</v>
      </c>
      <c r="AB11" s="13">
        <v>6962.8227498000006</v>
      </c>
      <c r="AC11" s="13">
        <v>7078.4421300700005</v>
      </c>
      <c r="AD11" s="13">
        <v>7259.971634550001</v>
      </c>
      <c r="AE11" s="13">
        <v>7483.4063918800002</v>
      </c>
      <c r="AF11" s="13">
        <v>7605.0370971499997</v>
      </c>
      <c r="AG11" s="13">
        <v>7739.3884123499993</v>
      </c>
      <c r="AH11" s="13">
        <v>7903.9007726099999</v>
      </c>
      <c r="AI11" s="13">
        <v>8095.4838812999997</v>
      </c>
      <c r="AJ11" s="13">
        <v>17429.149207239996</v>
      </c>
      <c r="AK11" s="56">
        <v>14100.86671669</v>
      </c>
    </row>
    <row r="12" spans="1:37" s="16" customFormat="1" ht="12" customHeight="1">
      <c r="A12" s="11" t="s">
        <v>17</v>
      </c>
      <c r="B12" s="11" t="s">
        <v>18</v>
      </c>
      <c r="C12" s="12">
        <v>2393.9134412590543</v>
      </c>
      <c r="D12" s="13">
        <v>2488.8647745182279</v>
      </c>
      <c r="E12" s="13">
        <v>2584.8312653956164</v>
      </c>
      <c r="F12" s="13">
        <v>2689.1975706768435</v>
      </c>
      <c r="G12" s="13">
        <v>2874.4365345461911</v>
      </c>
      <c r="H12" s="13">
        <v>3072.1195822041864</v>
      </c>
      <c r="I12" s="13">
        <v>3325.9482968144948</v>
      </c>
      <c r="J12" s="13">
        <v>3414.3031597741256</v>
      </c>
      <c r="K12" s="13">
        <v>3444.3724195015748</v>
      </c>
      <c r="L12" s="13">
        <v>3638.7346495993561</v>
      </c>
      <c r="M12" s="13">
        <v>3789.8064376985544</v>
      </c>
      <c r="N12" s="13">
        <v>3810.3317282095427</v>
      </c>
      <c r="O12" s="13">
        <v>3900.975068048323</v>
      </c>
      <c r="P12" s="13">
        <v>3974.0814491128481</v>
      </c>
      <c r="Q12" s="13">
        <v>4037.2058076341318</v>
      </c>
      <c r="R12" s="13">
        <v>4223.2353471151282</v>
      </c>
      <c r="S12" s="13">
        <v>4255.8083416688351</v>
      </c>
      <c r="T12" s="13">
        <v>4251.9058757732946</v>
      </c>
      <c r="U12" s="13">
        <v>4360.7022707758697</v>
      </c>
      <c r="V12" s="13">
        <v>4409.2365513888753</v>
      </c>
      <c r="W12" s="13">
        <v>4538.4216846802337</v>
      </c>
      <c r="X12" s="13">
        <v>4639.2930020345302</v>
      </c>
      <c r="Y12" s="13">
        <v>5180.7994848099997</v>
      </c>
      <c r="Z12" s="13">
        <v>5073.6898576600006</v>
      </c>
      <c r="AA12" s="13">
        <v>5133.0741439700005</v>
      </c>
      <c r="AB12" s="13">
        <v>5465.2596925100006</v>
      </c>
      <c r="AC12" s="13">
        <v>5736.1111859400007</v>
      </c>
      <c r="AD12" s="13">
        <v>5957.3043516299995</v>
      </c>
      <c r="AE12" s="13">
        <v>5937.5255262800001</v>
      </c>
      <c r="AF12" s="13">
        <v>6057.5820279099999</v>
      </c>
      <c r="AG12" s="13">
        <v>6318.6535906899999</v>
      </c>
      <c r="AH12" s="13">
        <v>6260.3096069100002</v>
      </c>
      <c r="AI12" s="13">
        <v>6722.3356841000004</v>
      </c>
      <c r="AJ12" s="13">
        <v>6914.5503432899986</v>
      </c>
      <c r="AK12" s="56">
        <v>7086.9522007699998</v>
      </c>
    </row>
    <row r="13" spans="1:37" s="16" customFormat="1" ht="12" customHeight="1">
      <c r="A13" s="11" t="s">
        <v>34</v>
      </c>
      <c r="B13" s="11" t="s">
        <v>33</v>
      </c>
      <c r="C13" s="12" t="s">
        <v>19</v>
      </c>
      <c r="D13" s="13" t="s">
        <v>19</v>
      </c>
      <c r="E13" s="13" t="s">
        <v>19</v>
      </c>
      <c r="F13" s="13" t="s">
        <v>19</v>
      </c>
      <c r="G13" s="13" t="s">
        <v>19</v>
      </c>
      <c r="H13" s="13" t="s">
        <v>19</v>
      </c>
      <c r="I13" s="13" t="s">
        <v>19</v>
      </c>
      <c r="J13" s="13" t="s">
        <v>19</v>
      </c>
      <c r="K13" s="13" t="s">
        <v>19</v>
      </c>
      <c r="L13" s="13" t="s">
        <v>19</v>
      </c>
      <c r="M13" s="13" t="s">
        <v>19</v>
      </c>
      <c r="N13" s="13" t="s">
        <v>19</v>
      </c>
      <c r="O13" s="13" t="s">
        <v>19</v>
      </c>
      <c r="P13" s="13" t="s">
        <v>19</v>
      </c>
      <c r="Q13" s="13" t="s">
        <v>19</v>
      </c>
      <c r="R13" s="13" t="s">
        <v>19</v>
      </c>
      <c r="S13" s="13" t="s">
        <v>19</v>
      </c>
      <c r="T13" s="13" t="s">
        <v>19</v>
      </c>
      <c r="U13" s="13" t="s">
        <v>19</v>
      </c>
      <c r="V13" s="13" t="s">
        <v>19</v>
      </c>
      <c r="W13" s="13" t="s">
        <v>19</v>
      </c>
      <c r="X13" s="13" t="s">
        <v>19</v>
      </c>
      <c r="Y13" s="13" t="s">
        <v>19</v>
      </c>
      <c r="Z13" s="13" t="s">
        <v>19</v>
      </c>
      <c r="AA13" s="13" t="s">
        <v>19</v>
      </c>
      <c r="AB13" s="13" t="s">
        <v>19</v>
      </c>
      <c r="AC13" s="13" t="s">
        <v>19</v>
      </c>
      <c r="AD13" s="13" t="s">
        <v>19</v>
      </c>
      <c r="AE13" s="13" t="s">
        <v>19</v>
      </c>
      <c r="AF13" s="13" t="s">
        <v>19</v>
      </c>
      <c r="AG13" s="13" t="s">
        <v>19</v>
      </c>
      <c r="AH13" s="13" t="s">
        <v>19</v>
      </c>
      <c r="AI13" s="13" t="s">
        <v>19</v>
      </c>
      <c r="AJ13" s="13" t="s">
        <v>19</v>
      </c>
      <c r="AK13" s="56">
        <v>1.75886495</v>
      </c>
    </row>
    <row r="14" spans="1:37" s="16" customFormat="1" ht="12" customHeight="1">
      <c r="A14" s="11" t="s">
        <v>39</v>
      </c>
      <c r="B14" s="11" t="s">
        <v>35</v>
      </c>
      <c r="C14" s="12" t="s">
        <v>19</v>
      </c>
      <c r="D14" s="13" t="s">
        <v>19</v>
      </c>
      <c r="E14" s="13" t="s">
        <v>19</v>
      </c>
      <c r="F14" s="13" t="s">
        <v>19</v>
      </c>
      <c r="G14" s="13" t="s">
        <v>19</v>
      </c>
      <c r="H14" s="13" t="s">
        <v>19</v>
      </c>
      <c r="I14" s="13" t="s">
        <v>19</v>
      </c>
      <c r="J14" s="13" t="s">
        <v>19</v>
      </c>
      <c r="K14" s="13" t="s">
        <v>19</v>
      </c>
      <c r="L14" s="13" t="s">
        <v>19</v>
      </c>
      <c r="M14" s="13" t="s">
        <v>19</v>
      </c>
      <c r="N14" s="13" t="s">
        <v>19</v>
      </c>
      <c r="O14" s="13" t="s">
        <v>19</v>
      </c>
      <c r="P14" s="13" t="s">
        <v>19</v>
      </c>
      <c r="Q14" s="13" t="s">
        <v>19</v>
      </c>
      <c r="R14" s="13" t="s">
        <v>19</v>
      </c>
      <c r="S14" s="13" t="s">
        <v>19</v>
      </c>
      <c r="T14" s="13" t="s">
        <v>19</v>
      </c>
      <c r="U14" s="13" t="s">
        <v>19</v>
      </c>
      <c r="V14" s="13" t="s">
        <v>19</v>
      </c>
      <c r="W14" s="13" t="s">
        <v>19</v>
      </c>
      <c r="X14" s="13" t="s">
        <v>19</v>
      </c>
      <c r="Y14" s="13" t="s">
        <v>19</v>
      </c>
      <c r="Z14" s="13" t="s">
        <v>19</v>
      </c>
      <c r="AA14" s="13" t="s">
        <v>19</v>
      </c>
      <c r="AB14" s="13" t="s">
        <v>19</v>
      </c>
      <c r="AC14" s="13" t="s">
        <v>19</v>
      </c>
      <c r="AD14" s="13" t="s">
        <v>19</v>
      </c>
      <c r="AE14" s="13" t="s">
        <v>19</v>
      </c>
      <c r="AF14" s="13" t="s">
        <v>19</v>
      </c>
      <c r="AG14" s="13" t="s">
        <v>19</v>
      </c>
      <c r="AH14" s="13" t="s">
        <v>19</v>
      </c>
      <c r="AI14" s="13" t="s">
        <v>19</v>
      </c>
      <c r="AJ14" s="13">
        <v>2200.6642820999996</v>
      </c>
      <c r="AK14" s="56">
        <v>1791.0965836599999</v>
      </c>
    </row>
    <row r="15" spans="1:37" s="20" customFormat="1" ht="30" customHeight="1">
      <c r="A15" s="17" t="s">
        <v>23</v>
      </c>
      <c r="B15" s="17" t="s">
        <v>22</v>
      </c>
      <c r="C15" s="18">
        <v>58339.366742865728</v>
      </c>
      <c r="D15" s="19">
        <v>63515.184883687718</v>
      </c>
      <c r="E15" s="19">
        <v>69295.007969473634</v>
      </c>
      <c r="F15" s="19">
        <v>76335.24319146476</v>
      </c>
      <c r="G15" s="15">
        <v>82809.47782480868</v>
      </c>
      <c r="H15" s="15">
        <v>88681.528130060062</v>
      </c>
      <c r="I15" s="15">
        <v>93832.845028594747</v>
      </c>
      <c r="J15" s="19">
        <v>94986.830872422273</v>
      </c>
      <c r="K15" s="19">
        <v>99749.640028837413</v>
      </c>
      <c r="L15" s="15">
        <v>102557.73318216894</v>
      </c>
      <c r="M15" s="15">
        <v>103919.62600948785</v>
      </c>
      <c r="N15" s="15">
        <v>107861.22979274814</v>
      </c>
      <c r="O15" s="15">
        <v>110677.06595503438</v>
      </c>
      <c r="P15" s="19">
        <v>115605.18291833311</v>
      </c>
      <c r="Q15" s="19">
        <v>120214.64409645948</v>
      </c>
      <c r="R15" s="19">
        <v>120461.46653292917</v>
      </c>
      <c r="S15" s="19">
        <v>122507.01828006281</v>
      </c>
      <c r="T15" s="19">
        <v>125810.37736352668</v>
      </c>
      <c r="U15" s="19">
        <v>131460.29591663615</v>
      </c>
      <c r="V15" s="19">
        <v>136528.52167847828</v>
      </c>
      <c r="W15" s="19">
        <v>146491.37120374202</v>
      </c>
      <c r="X15" s="19">
        <v>149508.20993202718</v>
      </c>
      <c r="Y15" s="19">
        <v>150308.97275705292</v>
      </c>
      <c r="Z15" s="19">
        <v>154929.92558543495</v>
      </c>
      <c r="AA15" s="19">
        <v>160656.99711294178</v>
      </c>
      <c r="AB15" s="19">
        <v>163949.37798626217</v>
      </c>
      <c r="AC15" s="19">
        <v>170796.48189151764</v>
      </c>
      <c r="AD15" s="19">
        <v>173331.49614217822</v>
      </c>
      <c r="AE15" s="19">
        <v>174308.16127992808</v>
      </c>
      <c r="AF15" s="19">
        <v>176587.34849478042</v>
      </c>
      <c r="AG15" s="19">
        <v>183106.48096175876</v>
      </c>
      <c r="AH15" s="19">
        <v>183610.03672492068</v>
      </c>
      <c r="AI15" s="19">
        <v>192405.4258801656</v>
      </c>
      <c r="AJ15" s="19">
        <v>211588.42211481859</v>
      </c>
      <c r="AK15" s="57">
        <v>208198.47011040658</v>
      </c>
    </row>
    <row r="16" spans="1:37" s="16" customFormat="1" ht="12" customHeight="1">
      <c r="A16" s="11" t="s">
        <v>0</v>
      </c>
      <c r="B16" s="11" t="s">
        <v>1</v>
      </c>
      <c r="C16" s="13">
        <v>15709.821206000001</v>
      </c>
      <c r="D16" s="13">
        <v>16631.075597000003</v>
      </c>
      <c r="E16" s="13">
        <v>16960.989599999997</v>
      </c>
      <c r="F16" s="13">
        <v>18327.665003009999</v>
      </c>
      <c r="G16" s="13">
        <v>19688.175720000003</v>
      </c>
      <c r="H16" s="13">
        <v>21206.050069000001</v>
      </c>
      <c r="I16" s="13">
        <v>23046.58651293</v>
      </c>
      <c r="J16" s="13">
        <v>23362.609752</v>
      </c>
      <c r="K16" s="13">
        <v>24502.824110999994</v>
      </c>
      <c r="L16" s="13">
        <v>24816.76264999</v>
      </c>
      <c r="M16" s="13">
        <v>25802.52445628</v>
      </c>
      <c r="N16" s="13">
        <v>26714.905546279999</v>
      </c>
      <c r="O16" s="13">
        <v>27386.966888140003</v>
      </c>
      <c r="P16" s="13">
        <v>27721.899414839998</v>
      </c>
      <c r="Q16" s="13">
        <v>29081.319635069998</v>
      </c>
      <c r="R16" s="13">
        <v>29094.528135780005</v>
      </c>
      <c r="S16" s="13">
        <v>29980.986434589995</v>
      </c>
      <c r="T16" s="13">
        <v>30423.021147819996</v>
      </c>
      <c r="U16" s="13">
        <v>31327.15306076</v>
      </c>
      <c r="V16" s="13">
        <v>31682.252830360001</v>
      </c>
      <c r="W16" s="13">
        <v>33302.841433559995</v>
      </c>
      <c r="X16" s="13">
        <v>33877.951444049999</v>
      </c>
      <c r="Y16" s="13">
        <v>35786.632737550004</v>
      </c>
      <c r="Z16" s="13">
        <v>36604.056835240001</v>
      </c>
      <c r="AA16" s="13">
        <v>38052.705340589993</v>
      </c>
      <c r="AB16" s="13">
        <v>38797.675313009997</v>
      </c>
      <c r="AC16" s="13">
        <v>39975.939433969994</v>
      </c>
      <c r="AD16" s="13">
        <v>40866.330043000002</v>
      </c>
      <c r="AE16" s="13">
        <v>41735.014134400008</v>
      </c>
      <c r="AF16" s="13">
        <v>42530.201545560005</v>
      </c>
      <c r="AG16" s="13">
        <v>43291.774050959997</v>
      </c>
      <c r="AH16" s="13">
        <v>44054.972438430006</v>
      </c>
      <c r="AI16" s="13">
        <v>45254.179194429991</v>
      </c>
      <c r="AJ16" s="13">
        <v>45976.923773729992</v>
      </c>
      <c r="AK16" s="56">
        <v>47026.666149500008</v>
      </c>
    </row>
    <row r="17" spans="1:37" s="16" customFormat="1" ht="12" customHeight="1">
      <c r="A17" s="11" t="s">
        <v>2</v>
      </c>
      <c r="B17" s="11" t="s">
        <v>3</v>
      </c>
      <c r="C17" s="13">
        <v>842.77057200000002</v>
      </c>
      <c r="D17" s="13">
        <v>914.17683099999999</v>
      </c>
      <c r="E17" s="13">
        <v>976.66742399999998</v>
      </c>
      <c r="F17" s="13">
        <v>1124.361101</v>
      </c>
      <c r="G17" s="13">
        <v>1278.9479940000001</v>
      </c>
      <c r="H17" s="13">
        <v>1468.4640899999999</v>
      </c>
      <c r="I17" s="13">
        <v>1541.400112</v>
      </c>
      <c r="J17" s="13">
        <v>1567.0140000000001</v>
      </c>
      <c r="K17" s="13">
        <v>1574.9692540000001</v>
      </c>
      <c r="L17" s="13">
        <v>1326.083691</v>
      </c>
      <c r="M17" s="13">
        <v>1376.393276</v>
      </c>
      <c r="N17" s="13">
        <v>1420.220419</v>
      </c>
      <c r="O17" s="13">
        <v>1439.061091</v>
      </c>
      <c r="P17" s="13">
        <v>1441.0409299999999</v>
      </c>
      <c r="Q17" s="13">
        <v>1442.4455190000001</v>
      </c>
      <c r="R17" s="13">
        <v>1524.7607230000001</v>
      </c>
      <c r="S17" s="13">
        <v>1572.6237209999999</v>
      </c>
      <c r="T17" s="13">
        <v>1650.9246900000001</v>
      </c>
      <c r="U17" s="13">
        <v>1695.3942709999999</v>
      </c>
      <c r="V17" s="13">
        <v>1731.0330750000001</v>
      </c>
      <c r="W17" s="13">
        <v>1827.051381</v>
      </c>
      <c r="X17" s="13">
        <v>2071.6810569999998</v>
      </c>
      <c r="Y17" s="13">
        <v>2209.6574300000002</v>
      </c>
      <c r="Z17" s="13">
        <v>2323.5973819999999</v>
      </c>
      <c r="AA17" s="13">
        <v>2439.0466959999999</v>
      </c>
      <c r="AB17" s="13">
        <v>2524.507846</v>
      </c>
      <c r="AC17" s="13">
        <v>2604.6216039999999</v>
      </c>
      <c r="AD17" s="13">
        <v>2712.0780679999998</v>
      </c>
      <c r="AE17" s="13">
        <v>2778.4015629999999</v>
      </c>
      <c r="AF17" s="13">
        <v>2856.457269</v>
      </c>
      <c r="AG17" s="13">
        <v>2906.7103139999999</v>
      </c>
      <c r="AH17" s="13">
        <v>2956.2906400000002</v>
      </c>
      <c r="AI17" s="13">
        <v>3057.5762570000002</v>
      </c>
      <c r="AJ17" s="13">
        <v>3167.5621900000001</v>
      </c>
      <c r="AK17" s="56">
        <v>3160.6456790000002</v>
      </c>
    </row>
    <row r="18" spans="1:37" s="16" customFormat="1" ht="12" customHeight="1">
      <c r="A18" s="11" t="s">
        <v>4</v>
      </c>
      <c r="B18" s="11" t="s">
        <v>5</v>
      </c>
      <c r="C18" s="13">
        <v>3315.2017364712319</v>
      </c>
      <c r="D18" s="13">
        <v>3573.6460139017836</v>
      </c>
      <c r="E18" s="13">
        <v>3749.3570328671162</v>
      </c>
      <c r="F18" s="13">
        <v>4133.101684294098</v>
      </c>
      <c r="G18" s="13">
        <v>4618.6527968946475</v>
      </c>
      <c r="H18" s="13">
        <v>5249.4656619542684</v>
      </c>
      <c r="I18" s="13">
        <v>5987.5395119973782</v>
      </c>
      <c r="J18" s="13">
        <v>6397.2882922318868</v>
      </c>
      <c r="K18" s="13">
        <v>6827.8238415019759</v>
      </c>
      <c r="L18" s="13">
        <v>7311.9844341098151</v>
      </c>
      <c r="M18" s="13">
        <v>7651.6533332392264</v>
      </c>
      <c r="N18" s="13">
        <v>7964.8845515467719</v>
      </c>
      <c r="O18" s="13">
        <v>8357.3549599604867</v>
      </c>
      <c r="P18" s="13">
        <v>8710.6392777092206</v>
      </c>
      <c r="Q18" s="13">
        <v>9462.9248492801507</v>
      </c>
      <c r="R18" s="13">
        <v>9964.3393577799998</v>
      </c>
      <c r="S18" s="13">
        <v>10657.934267389997</v>
      </c>
      <c r="T18" s="13">
        <v>11096.499969839997</v>
      </c>
      <c r="U18" s="13">
        <v>11561.265841629998</v>
      </c>
      <c r="V18" s="13">
        <v>11459.915459079997</v>
      </c>
      <c r="W18" s="13">
        <v>11904.72125047</v>
      </c>
      <c r="X18" s="13">
        <v>11092.304183140001</v>
      </c>
      <c r="Y18" s="13">
        <v>9616.4285685099985</v>
      </c>
      <c r="Z18" s="13">
        <v>9297.0347756699994</v>
      </c>
      <c r="AA18" s="13">
        <v>9488.3019720900011</v>
      </c>
      <c r="AB18" s="13">
        <v>9294.5508137100005</v>
      </c>
      <c r="AC18" s="13">
        <v>9305.6635649000036</v>
      </c>
      <c r="AD18" s="13">
        <v>9254.1987156300002</v>
      </c>
      <c r="AE18" s="13">
        <v>9304.0824008900017</v>
      </c>
      <c r="AF18" s="13">
        <v>9200.5587905400007</v>
      </c>
      <c r="AG18" s="13">
        <v>9234.4730537300002</v>
      </c>
      <c r="AH18" s="13">
        <v>9261.4023507000002</v>
      </c>
      <c r="AI18" s="13">
        <v>9483.9898582900005</v>
      </c>
      <c r="AJ18" s="13">
        <v>9594.4921930600012</v>
      </c>
      <c r="AK18" s="56">
        <v>9831.6436304200015</v>
      </c>
    </row>
    <row r="19" spans="1:37" s="16" customFormat="1" ht="12" customHeight="1">
      <c r="A19" s="11" t="s">
        <v>6</v>
      </c>
      <c r="B19" s="11" t="s">
        <v>7</v>
      </c>
      <c r="C19" s="13">
        <v>214.865071</v>
      </c>
      <c r="D19" s="13">
        <v>238.82150100000001</v>
      </c>
      <c r="E19" s="13">
        <v>266.75892499999998</v>
      </c>
      <c r="F19" s="13">
        <v>309.27557000000002</v>
      </c>
      <c r="G19" s="13">
        <v>358.82545300000004</v>
      </c>
      <c r="H19" s="13">
        <v>425.95917900000001</v>
      </c>
      <c r="I19" s="13">
        <v>494.323846</v>
      </c>
      <c r="J19" s="13">
        <v>545.39055299999995</v>
      </c>
      <c r="K19" s="13">
        <v>582.65543700000001</v>
      </c>
      <c r="L19" s="13">
        <v>578.381934</v>
      </c>
      <c r="M19" s="13">
        <v>653.17934200000002</v>
      </c>
      <c r="N19" s="13">
        <v>722.712222</v>
      </c>
      <c r="O19" s="13">
        <v>797.884365</v>
      </c>
      <c r="P19" s="13">
        <v>847.19916999999998</v>
      </c>
      <c r="Q19" s="13">
        <v>908.76417200000003</v>
      </c>
      <c r="R19" s="13">
        <v>1003.0423050000001</v>
      </c>
      <c r="S19" s="13">
        <v>1098.6485170000001</v>
      </c>
      <c r="T19" s="13">
        <v>1196.529828</v>
      </c>
      <c r="U19" s="13">
        <v>1286.313073</v>
      </c>
      <c r="V19" s="13">
        <v>1349.2841450000001</v>
      </c>
      <c r="W19" s="13">
        <v>1419.1883069999999</v>
      </c>
      <c r="X19" s="13">
        <v>1608.136485</v>
      </c>
      <c r="Y19" s="13">
        <v>1696.082054</v>
      </c>
      <c r="Z19" s="13">
        <v>1751.1094800000001</v>
      </c>
      <c r="AA19" s="13">
        <v>1836.8551709999999</v>
      </c>
      <c r="AB19" s="13">
        <v>1911.412237</v>
      </c>
      <c r="AC19" s="13">
        <v>1923.2382009999999</v>
      </c>
      <c r="AD19" s="13">
        <v>1966.6394009999999</v>
      </c>
      <c r="AE19" s="13">
        <v>2003.706128</v>
      </c>
      <c r="AF19" s="13">
        <v>2044.88914</v>
      </c>
      <c r="AG19" s="13">
        <v>2032.257067</v>
      </c>
      <c r="AH19" s="13">
        <v>2087.286654</v>
      </c>
      <c r="AI19" s="13">
        <v>2141.6072709999999</v>
      </c>
      <c r="AJ19" s="13">
        <v>2200.3516890000001</v>
      </c>
      <c r="AK19" s="56">
        <v>2282.1902420000001</v>
      </c>
    </row>
    <row r="20" spans="1:37" s="16" customFormat="1" ht="12" customHeight="1">
      <c r="A20" s="11" t="s">
        <v>8</v>
      </c>
      <c r="B20" s="11" t="s">
        <v>9</v>
      </c>
      <c r="C20" s="13">
        <v>12497.746897848408</v>
      </c>
      <c r="D20" s="13">
        <v>13621.80593316116</v>
      </c>
      <c r="E20" s="13">
        <v>14641.420422950872</v>
      </c>
      <c r="F20" s="13">
        <v>16527.937783040012</v>
      </c>
      <c r="G20" s="13">
        <v>18560.690621480921</v>
      </c>
      <c r="H20" s="13">
        <v>20814.385958042421</v>
      </c>
      <c r="I20" s="13">
        <v>21946.729295819514</v>
      </c>
      <c r="J20" s="13">
        <v>23207.909206978544</v>
      </c>
      <c r="K20" s="13">
        <v>25436.526735678253</v>
      </c>
      <c r="L20" s="13">
        <v>27217.17688604545</v>
      </c>
      <c r="M20" s="13">
        <v>28373.803569340431</v>
      </c>
      <c r="N20" s="13">
        <v>29762.582040896272</v>
      </c>
      <c r="O20" s="13">
        <v>31386.881662465064</v>
      </c>
      <c r="P20" s="13">
        <v>32583.869490556935</v>
      </c>
      <c r="Q20" s="13">
        <v>34344.303569340431</v>
      </c>
      <c r="R20" s="13">
        <v>33862.02055454706</v>
      </c>
      <c r="S20" s="13">
        <v>32910.301279802516</v>
      </c>
      <c r="T20" s="13">
        <v>36053.337771772851</v>
      </c>
      <c r="U20" s="13">
        <v>36689.334502602454</v>
      </c>
      <c r="V20" s="13">
        <v>37289.237036663872</v>
      </c>
      <c r="W20" s="13">
        <v>37820.155361423262</v>
      </c>
      <c r="X20" s="13">
        <v>39396.804972135295</v>
      </c>
      <c r="Y20" s="13">
        <v>43983.867591895571</v>
      </c>
      <c r="Z20" s="13">
        <v>46265.860951586154</v>
      </c>
      <c r="AA20" s="13">
        <v>45985.909616989426</v>
      </c>
      <c r="AB20" s="13">
        <v>51139.805316198886</v>
      </c>
      <c r="AC20" s="13">
        <v>51232.685237460646</v>
      </c>
      <c r="AD20" s="13">
        <v>51937.22760593304</v>
      </c>
      <c r="AE20" s="13">
        <v>53524.709538513926</v>
      </c>
      <c r="AF20" s="13">
        <v>52716.124679230765</v>
      </c>
      <c r="AG20" s="13">
        <v>53673.870150331371</v>
      </c>
      <c r="AH20" s="13">
        <v>58755.61092793526</v>
      </c>
      <c r="AI20" s="13">
        <v>53872.389871129715</v>
      </c>
      <c r="AJ20" s="13">
        <v>55780.821225067557</v>
      </c>
      <c r="AK20" s="56">
        <v>59883.547828483323</v>
      </c>
    </row>
    <row r="21" spans="1:37" s="16" customFormat="1" ht="12" customHeight="1">
      <c r="A21" s="11" t="s">
        <v>28</v>
      </c>
      <c r="B21" s="11" t="s">
        <v>10</v>
      </c>
      <c r="C21" s="13">
        <v>6820.6891631282679</v>
      </c>
      <c r="D21" s="13">
        <v>7206.2849497568459</v>
      </c>
      <c r="E21" s="13">
        <v>7730.6607672391319</v>
      </c>
      <c r="F21" s="13">
        <v>8369.6326342296688</v>
      </c>
      <c r="G21" s="13">
        <v>9299.2146190109197</v>
      </c>
      <c r="H21" s="13">
        <v>10121.281931065543</v>
      </c>
      <c r="I21" s="13">
        <v>10874.132371632397</v>
      </c>
      <c r="J21" s="13">
        <v>10548.577999999998</v>
      </c>
      <c r="K21" s="13">
        <v>10959.598</v>
      </c>
      <c r="L21" s="13">
        <v>11761.16227434</v>
      </c>
      <c r="M21" s="13">
        <v>12344.736443979999</v>
      </c>
      <c r="N21" s="13">
        <v>13044.627279959999</v>
      </c>
      <c r="O21" s="13">
        <v>13448.357261180001</v>
      </c>
      <c r="P21" s="13">
        <v>14203.72203553</v>
      </c>
      <c r="Q21" s="13">
        <v>14927.903776229999</v>
      </c>
      <c r="R21" s="13">
        <v>15573.08795021</v>
      </c>
      <c r="S21" s="13">
        <v>16621.620847270002</v>
      </c>
      <c r="T21" s="13">
        <v>17610.31593714</v>
      </c>
      <c r="U21" s="13">
        <v>18511.249365720003</v>
      </c>
      <c r="V21" s="13">
        <v>18918.654348670003</v>
      </c>
      <c r="W21" s="13">
        <v>19730.429594529996</v>
      </c>
      <c r="X21" s="13">
        <v>20521.848243619999</v>
      </c>
      <c r="Y21" s="13">
        <v>21312.373080839996</v>
      </c>
      <c r="Z21" s="13">
        <v>22199.677761810002</v>
      </c>
      <c r="AA21" s="13">
        <v>23055.040074300006</v>
      </c>
      <c r="AB21" s="13">
        <v>24051.989133280018</v>
      </c>
      <c r="AC21" s="13">
        <v>25381.975395990004</v>
      </c>
      <c r="AD21" s="13">
        <v>26155.420804759986</v>
      </c>
      <c r="AE21" s="13">
        <v>27792.846103520002</v>
      </c>
      <c r="AF21" s="13">
        <v>28594.023824620006</v>
      </c>
      <c r="AG21" s="13">
        <v>29546.228402799999</v>
      </c>
      <c r="AH21" s="13">
        <v>30044.75464607</v>
      </c>
      <c r="AI21" s="13">
        <v>31104.845494439996</v>
      </c>
      <c r="AJ21" s="13">
        <v>31591.412880859989</v>
      </c>
      <c r="AK21" s="56">
        <v>33086.091603110006</v>
      </c>
    </row>
    <row r="22" spans="1:37" s="16" customFormat="1" ht="12" customHeight="1">
      <c r="A22" s="11" t="s">
        <v>11</v>
      </c>
      <c r="B22" s="11" t="s">
        <v>12</v>
      </c>
      <c r="C22" s="13">
        <v>2677.1520089999999</v>
      </c>
      <c r="D22" s="13">
        <v>2838.0836519999993</v>
      </c>
      <c r="E22" s="13">
        <v>3017.570831</v>
      </c>
      <c r="F22" s="13">
        <v>3258.7090750000002</v>
      </c>
      <c r="G22" s="13">
        <v>3642.0002060000006</v>
      </c>
      <c r="H22" s="13">
        <v>3938.5245060000002</v>
      </c>
      <c r="I22" s="13">
        <v>3992.5816190000005</v>
      </c>
      <c r="J22" s="13">
        <v>4000.7556100000002</v>
      </c>
      <c r="K22" s="13">
        <v>4065.1722590000004</v>
      </c>
      <c r="L22" s="13">
        <v>4106.8007790000001</v>
      </c>
      <c r="M22" s="13">
        <v>4168.2907919999998</v>
      </c>
      <c r="N22" s="13">
        <v>4217.0843330000007</v>
      </c>
      <c r="O22" s="13">
        <v>4358.6448739999996</v>
      </c>
      <c r="P22" s="13">
        <v>4546.4859429999997</v>
      </c>
      <c r="Q22" s="13">
        <v>4748.0210310000002</v>
      </c>
      <c r="R22" s="13">
        <v>4958.8878070000001</v>
      </c>
      <c r="S22" s="13">
        <v>5222.8410750000003</v>
      </c>
      <c r="T22" s="13">
        <v>5358.1803099999997</v>
      </c>
      <c r="U22" s="13">
        <v>5420.4145740000004</v>
      </c>
      <c r="V22" s="13">
        <v>5484.6253510000006</v>
      </c>
      <c r="W22" s="13">
        <v>5531.362983</v>
      </c>
      <c r="X22" s="13">
        <v>5743.8354629999994</v>
      </c>
      <c r="Y22" s="13">
        <v>5968.3478210000003</v>
      </c>
      <c r="Z22" s="13">
        <v>5992.7655349999986</v>
      </c>
      <c r="AA22" s="13">
        <v>6064.4129330000005</v>
      </c>
      <c r="AB22" s="13">
        <v>6396.5329280000005</v>
      </c>
      <c r="AC22" s="13">
        <v>6537.9072430000006</v>
      </c>
      <c r="AD22" s="13">
        <v>6776.6169739999996</v>
      </c>
      <c r="AE22" s="13">
        <v>6886.1336760000004</v>
      </c>
      <c r="AF22" s="13">
        <v>7212.6885810000012</v>
      </c>
      <c r="AG22" s="13">
        <v>7080.3693810000004</v>
      </c>
      <c r="AH22" s="13">
        <v>7134.0177640000002</v>
      </c>
      <c r="AI22" s="13">
        <v>7239.9895450000004</v>
      </c>
      <c r="AJ22" s="13">
        <v>7084.1192329999994</v>
      </c>
      <c r="AK22" s="56">
        <v>7091.0186919999996</v>
      </c>
    </row>
    <row r="23" spans="1:37" s="16" customFormat="1" ht="12" customHeight="1">
      <c r="A23" s="11" t="s">
        <v>13</v>
      </c>
      <c r="B23" s="11" t="s">
        <v>14</v>
      </c>
      <c r="C23" s="13">
        <v>715.83191524999995</v>
      </c>
      <c r="D23" s="13">
        <v>848.82794066999998</v>
      </c>
      <c r="E23" s="13">
        <v>891.56839422999997</v>
      </c>
      <c r="F23" s="13">
        <v>885.10661001000005</v>
      </c>
      <c r="G23" s="13">
        <v>889.46552962999999</v>
      </c>
      <c r="H23" s="13">
        <v>887.41098918</v>
      </c>
      <c r="I23" s="13">
        <v>830.47341721999999</v>
      </c>
      <c r="J23" s="13">
        <v>809.93883689999996</v>
      </c>
      <c r="K23" s="13">
        <v>620.86075421999999</v>
      </c>
      <c r="L23" s="13">
        <v>621.30410936999999</v>
      </c>
      <c r="M23" s="13">
        <v>581.8806579699999</v>
      </c>
      <c r="N23" s="13">
        <v>557.61897273000011</v>
      </c>
      <c r="O23" s="13">
        <v>631.09330974</v>
      </c>
      <c r="P23" s="13">
        <v>680.27629766999996</v>
      </c>
      <c r="Q23" s="13">
        <v>693.88603880999995</v>
      </c>
      <c r="R23" s="13">
        <v>692.02580635999993</v>
      </c>
      <c r="S23" s="13">
        <v>703.37442420000002</v>
      </c>
      <c r="T23" s="13">
        <v>550.48179299000003</v>
      </c>
      <c r="U23" s="13">
        <v>841.71903822000002</v>
      </c>
      <c r="V23" s="13">
        <v>1320.63475322</v>
      </c>
      <c r="W23" s="13">
        <v>1336.0597269800001</v>
      </c>
      <c r="X23" s="13">
        <v>1436.5236892100002</v>
      </c>
      <c r="Y23" s="13">
        <v>1534.5922025100001</v>
      </c>
      <c r="Z23" s="13">
        <v>1603.1657016300001</v>
      </c>
      <c r="AA23" s="13">
        <v>1610.8108289800002</v>
      </c>
      <c r="AB23" s="13">
        <v>1605.7178900899999</v>
      </c>
      <c r="AC23" s="13">
        <v>1638.35499648</v>
      </c>
      <c r="AD23" s="13">
        <v>1668.4626766900001</v>
      </c>
      <c r="AE23" s="13">
        <v>1702.9277402399998</v>
      </c>
      <c r="AF23" s="13">
        <v>1745.5167400300002</v>
      </c>
      <c r="AG23" s="13">
        <v>1723.95535866</v>
      </c>
      <c r="AH23" s="13">
        <v>1680.9880578699999</v>
      </c>
      <c r="AI23" s="13">
        <v>1695.3843228300002</v>
      </c>
      <c r="AJ23" s="13">
        <v>1637.4430600600003</v>
      </c>
      <c r="AK23" s="56">
        <v>1864.6135407700001</v>
      </c>
    </row>
    <row r="24" spans="1:37" s="16" customFormat="1" ht="12" customHeight="1">
      <c r="A24" s="11" t="s">
        <v>15</v>
      </c>
      <c r="B24" s="11" t="s">
        <v>16</v>
      </c>
      <c r="C24" s="13">
        <v>609.93653617000007</v>
      </c>
      <c r="D24" s="13">
        <v>519.31242634</v>
      </c>
      <c r="E24" s="13">
        <v>402.28258547000007</v>
      </c>
      <c r="F24" s="13">
        <v>451.93077112000003</v>
      </c>
      <c r="G24" s="13">
        <v>1292.1521947500003</v>
      </c>
      <c r="H24" s="13">
        <v>3432.5243219299996</v>
      </c>
      <c r="I24" s="13">
        <v>5930.1683620699996</v>
      </c>
      <c r="J24" s="13">
        <v>5743.0480720900005</v>
      </c>
      <c r="K24" s="13">
        <v>5056.3948537999995</v>
      </c>
      <c r="L24" s="13">
        <v>5937.5372370000014</v>
      </c>
      <c r="M24" s="13">
        <v>7800.9000000000015</v>
      </c>
      <c r="N24" s="13">
        <v>5756.8</v>
      </c>
      <c r="O24" s="13">
        <v>4576</v>
      </c>
      <c r="P24" s="13">
        <v>3294.8999999999992</v>
      </c>
      <c r="Q24" s="13">
        <v>3135.4</v>
      </c>
      <c r="R24" s="13">
        <v>4583.6999999999989</v>
      </c>
      <c r="S24" s="13">
        <v>6464.3</v>
      </c>
      <c r="T24" s="13">
        <v>6849.5</v>
      </c>
      <c r="U24" s="13">
        <v>6462.1999999999989</v>
      </c>
      <c r="V24" s="13">
        <v>5705.6</v>
      </c>
      <c r="W24" s="13">
        <v>4798.2</v>
      </c>
      <c r="X24" s="13">
        <v>4519.8926472500007</v>
      </c>
      <c r="Y24" s="13">
        <v>7127.0910242699993</v>
      </c>
      <c r="Z24" s="13">
        <v>7456.7389971500006</v>
      </c>
      <c r="AA24" s="13">
        <v>5594.7982331099993</v>
      </c>
      <c r="AB24" s="13">
        <v>5804.9163597999986</v>
      </c>
      <c r="AC24" s="13">
        <v>6491.1393929799997</v>
      </c>
      <c r="AD24" s="13">
        <v>6522.6502153399979</v>
      </c>
      <c r="AE24" s="13">
        <v>6873.5490053199992</v>
      </c>
      <c r="AF24" s="13">
        <v>7449.5013991099968</v>
      </c>
      <c r="AG24" s="13">
        <v>7338.0009308400004</v>
      </c>
      <c r="AH24" s="13">
        <v>6730.5891275200001</v>
      </c>
      <c r="AI24" s="13">
        <v>6531.4740962300002</v>
      </c>
      <c r="AJ24" s="13">
        <v>17284.378137889998</v>
      </c>
      <c r="AK24" s="56">
        <v>14286.654290899998</v>
      </c>
    </row>
    <row r="25" spans="1:37" s="16" customFormat="1" ht="12" customHeight="1">
      <c r="A25" s="11" t="s">
        <v>17</v>
      </c>
      <c r="B25" s="11" t="s">
        <v>18</v>
      </c>
      <c r="C25" s="13">
        <v>2350.5424412590542</v>
      </c>
      <c r="D25" s="13">
        <v>2444.8037745182282</v>
      </c>
      <c r="E25" s="13">
        <v>2543.2642653956159</v>
      </c>
      <c r="F25" s="13">
        <v>2655.1334283768438</v>
      </c>
      <c r="G25" s="13">
        <v>2814.1305483361912</v>
      </c>
      <c r="H25" s="13">
        <v>3011.925547924186</v>
      </c>
      <c r="I25" s="13">
        <v>3326.2396761144951</v>
      </c>
      <c r="J25" s="13">
        <v>3442.7534940741252</v>
      </c>
      <c r="K25" s="13">
        <v>3484.1451129015745</v>
      </c>
      <c r="L25" s="13">
        <v>3640.137771579356</v>
      </c>
      <c r="M25" s="13">
        <v>3788.0206754685546</v>
      </c>
      <c r="N25" s="13">
        <v>3820.5677152495432</v>
      </c>
      <c r="O25" s="13">
        <v>3845.2518121383227</v>
      </c>
      <c r="P25" s="13">
        <v>3861.2316823028482</v>
      </c>
      <c r="Q25" s="13">
        <v>3900.7251722641317</v>
      </c>
      <c r="R25" s="13">
        <v>4103.0467003751273</v>
      </c>
      <c r="S25" s="13">
        <v>4187.0234535288346</v>
      </c>
      <c r="T25" s="13">
        <v>4219.1722488032929</v>
      </c>
      <c r="U25" s="13">
        <v>4296.9543302258689</v>
      </c>
      <c r="V25" s="13">
        <v>4379.8082007588755</v>
      </c>
      <c r="W25" s="13">
        <v>4483.5523579202336</v>
      </c>
      <c r="X25" s="13">
        <v>4592.3471809445309</v>
      </c>
      <c r="Y25" s="13">
        <v>4939.7139598100002</v>
      </c>
      <c r="Z25" s="13">
        <v>5203.5680956600008</v>
      </c>
      <c r="AA25" s="13">
        <v>5278.5511009699994</v>
      </c>
      <c r="AB25" s="13">
        <v>5431.6611375100001</v>
      </c>
      <c r="AC25" s="13">
        <v>5629.7219499400007</v>
      </c>
      <c r="AD25" s="13">
        <v>5851.9585866299994</v>
      </c>
      <c r="AE25" s="13">
        <v>6018.7755292799993</v>
      </c>
      <c r="AF25" s="13">
        <v>6064.8044369100007</v>
      </c>
      <c r="AG25" s="13">
        <v>6254.9463216899994</v>
      </c>
      <c r="AH25" s="13">
        <v>6331.9344389099997</v>
      </c>
      <c r="AI25" s="13">
        <v>6512.5378240999999</v>
      </c>
      <c r="AJ25" s="13">
        <v>6714.2661952899998</v>
      </c>
      <c r="AK25" s="56">
        <v>6874.174330769999</v>
      </c>
    </row>
    <row r="26" spans="1:37" s="16" customFormat="1" ht="12" customHeight="1">
      <c r="A26" s="11" t="s">
        <v>34</v>
      </c>
      <c r="B26" s="11" t="s">
        <v>33</v>
      </c>
      <c r="C26" s="12" t="s">
        <v>19</v>
      </c>
      <c r="D26" s="13" t="s">
        <v>19</v>
      </c>
      <c r="E26" s="13" t="s">
        <v>19</v>
      </c>
      <c r="F26" s="13" t="s">
        <v>19</v>
      </c>
      <c r="G26" s="13" t="s">
        <v>19</v>
      </c>
      <c r="H26" s="13" t="s">
        <v>19</v>
      </c>
      <c r="I26" s="13" t="s">
        <v>19</v>
      </c>
      <c r="J26" s="13" t="s">
        <v>19</v>
      </c>
      <c r="K26" s="13" t="s">
        <v>19</v>
      </c>
      <c r="L26" s="13" t="s">
        <v>19</v>
      </c>
      <c r="M26" s="13" t="s">
        <v>19</v>
      </c>
      <c r="N26" s="13" t="s">
        <v>19</v>
      </c>
      <c r="O26" s="13" t="s">
        <v>19</v>
      </c>
      <c r="P26" s="13" t="s">
        <v>19</v>
      </c>
      <c r="Q26" s="13" t="s">
        <v>19</v>
      </c>
      <c r="R26" s="13" t="s">
        <v>19</v>
      </c>
      <c r="S26" s="13" t="s">
        <v>19</v>
      </c>
      <c r="T26" s="13" t="s">
        <v>19</v>
      </c>
      <c r="U26" s="13" t="s">
        <v>19</v>
      </c>
      <c r="V26" s="13" t="s">
        <v>19</v>
      </c>
      <c r="W26" s="13" t="s">
        <v>19</v>
      </c>
      <c r="X26" s="13" t="s">
        <v>19</v>
      </c>
      <c r="Y26" s="13" t="s">
        <v>19</v>
      </c>
      <c r="Z26" s="13" t="s">
        <v>19</v>
      </c>
      <c r="AA26" s="13" t="s">
        <v>19</v>
      </c>
      <c r="AB26" s="13" t="s">
        <v>19</v>
      </c>
      <c r="AC26" s="13" t="s">
        <v>19</v>
      </c>
      <c r="AD26" s="13" t="s">
        <v>19</v>
      </c>
      <c r="AE26" s="13" t="s">
        <v>19</v>
      </c>
      <c r="AF26" s="13" t="s">
        <v>19</v>
      </c>
      <c r="AG26" s="13" t="s">
        <v>19</v>
      </c>
      <c r="AH26" s="13" t="s">
        <v>19</v>
      </c>
      <c r="AI26" s="13" t="s">
        <v>19</v>
      </c>
      <c r="AJ26" s="13" t="s">
        <v>19</v>
      </c>
      <c r="AK26" s="56">
        <v>1.75886495</v>
      </c>
    </row>
    <row r="27" spans="1:37" s="16" customFormat="1" ht="12" customHeight="1">
      <c r="A27" s="11" t="s">
        <v>39</v>
      </c>
      <c r="B27" s="11" t="s">
        <v>35</v>
      </c>
      <c r="C27" s="12" t="s">
        <v>19</v>
      </c>
      <c r="D27" s="13" t="s">
        <v>19</v>
      </c>
      <c r="E27" s="13" t="s">
        <v>19</v>
      </c>
      <c r="F27" s="13" t="s">
        <v>19</v>
      </c>
      <c r="G27" s="13" t="s">
        <v>19</v>
      </c>
      <c r="H27" s="13" t="s">
        <v>19</v>
      </c>
      <c r="I27" s="13" t="s">
        <v>19</v>
      </c>
      <c r="J27" s="13" t="s">
        <v>19</v>
      </c>
      <c r="K27" s="13" t="s">
        <v>19</v>
      </c>
      <c r="L27" s="13" t="s">
        <v>19</v>
      </c>
      <c r="M27" s="13" t="s">
        <v>19</v>
      </c>
      <c r="N27" s="13" t="s">
        <v>19</v>
      </c>
      <c r="O27" s="13" t="s">
        <v>19</v>
      </c>
      <c r="P27" s="13" t="s">
        <v>19</v>
      </c>
      <c r="Q27" s="13" t="s">
        <v>19</v>
      </c>
      <c r="R27" s="13" t="s">
        <v>19</v>
      </c>
      <c r="S27" s="13" t="s">
        <v>19</v>
      </c>
      <c r="T27" s="13" t="s">
        <v>19</v>
      </c>
      <c r="U27" s="13" t="s">
        <v>19</v>
      </c>
      <c r="V27" s="13" t="s">
        <v>19</v>
      </c>
      <c r="W27" s="13" t="s">
        <v>19</v>
      </c>
      <c r="X27" s="13" t="s">
        <v>19</v>
      </c>
      <c r="Y27" s="13" t="s">
        <v>19</v>
      </c>
      <c r="Z27" s="13" t="s">
        <v>19</v>
      </c>
      <c r="AA27" s="13" t="s">
        <v>19</v>
      </c>
      <c r="AB27" s="13" t="s">
        <v>19</v>
      </c>
      <c r="AC27" s="13" t="s">
        <v>19</v>
      </c>
      <c r="AD27" s="13" t="s">
        <v>19</v>
      </c>
      <c r="AE27" s="13" t="s">
        <v>19</v>
      </c>
      <c r="AF27" s="13" t="s">
        <v>19</v>
      </c>
      <c r="AG27" s="13" t="s">
        <v>19</v>
      </c>
      <c r="AH27" s="13" t="s">
        <v>19</v>
      </c>
      <c r="AI27" s="13" t="s">
        <v>19</v>
      </c>
      <c r="AJ27" s="13">
        <v>2200.6642821</v>
      </c>
      <c r="AK27" s="56">
        <v>1791.0965836599999</v>
      </c>
    </row>
    <row r="28" spans="1:37" s="20" customFormat="1" ht="30" customHeight="1" collapsed="1">
      <c r="A28" s="17" t="s">
        <v>24</v>
      </c>
      <c r="B28" s="17" t="s">
        <v>25</v>
      </c>
      <c r="C28" s="19">
        <v>45715.531021626957</v>
      </c>
      <c r="D28" s="19">
        <v>48800.451365148023</v>
      </c>
      <c r="E28" s="19">
        <v>51151.197248152726</v>
      </c>
      <c r="F28" s="19">
        <v>56011.153660080621</v>
      </c>
      <c r="G28" s="19">
        <v>62360.255683102674</v>
      </c>
      <c r="H28" s="19">
        <v>70323.092254096438</v>
      </c>
      <c r="I28" s="19">
        <v>77541.764724783789</v>
      </c>
      <c r="J28" s="19">
        <v>79202.307527974539</v>
      </c>
      <c r="K28" s="19">
        <v>82755.7860802418</v>
      </c>
      <c r="L28" s="19">
        <v>86794.080656434613</v>
      </c>
      <c r="M28" s="19">
        <v>91878.782546278206</v>
      </c>
      <c r="N28" s="19">
        <v>93407.203080662584</v>
      </c>
      <c r="O28" s="19">
        <v>95801.896223623873</v>
      </c>
      <c r="P28" s="19">
        <v>97567.364241609015</v>
      </c>
      <c r="Q28" s="19">
        <v>102360.5937629947</v>
      </c>
      <c r="R28" s="19">
        <v>104913.0393400522</v>
      </c>
      <c r="S28" s="19">
        <v>108720.95401978135</v>
      </c>
      <c r="T28" s="19">
        <v>114230.06369636614</v>
      </c>
      <c r="U28" s="19">
        <v>117371.19805715831</v>
      </c>
      <c r="V28" s="19">
        <v>118712.54519975277</v>
      </c>
      <c r="W28" s="19">
        <v>121661.96239588347</v>
      </c>
      <c r="X28" s="19">
        <v>124407.62186169984</v>
      </c>
      <c r="Y28" s="19">
        <v>133436.20658693556</v>
      </c>
      <c r="Z28" s="19">
        <v>137842.44957984617</v>
      </c>
      <c r="AA28" s="19">
        <v>138733.62933497943</v>
      </c>
      <c r="AB28" s="19">
        <v>146281.68571974887</v>
      </c>
      <c r="AC28" s="19">
        <v>149962.5617121706</v>
      </c>
      <c r="AD28" s="19">
        <v>152938.37847313302</v>
      </c>
      <c r="AE28" s="19">
        <v>157813.81401216393</v>
      </c>
      <c r="AF28" s="19">
        <v>159552.09088035073</v>
      </c>
      <c r="AG28" s="19">
        <v>162250.60531256135</v>
      </c>
      <c r="AH28" s="19">
        <v>168276.70897383528</v>
      </c>
      <c r="AI28" s="19">
        <v>166195.2443959997</v>
      </c>
      <c r="AJ28" s="19">
        <v>182293.74628515754</v>
      </c>
      <c r="AK28" s="57">
        <v>186185.87469621334</v>
      </c>
    </row>
    <row r="29" spans="1:37" s="23" customFormat="1" ht="12.75" customHeight="1">
      <c r="A29" s="21" t="s">
        <v>0</v>
      </c>
      <c r="B29" s="21" t="s">
        <v>1</v>
      </c>
      <c r="C29" s="22">
        <v>797.99314375647009</v>
      </c>
      <c r="D29" s="22">
        <v>931.97573901178839</v>
      </c>
      <c r="E29" s="22">
        <v>1697.0734505781911</v>
      </c>
      <c r="F29" s="22">
        <v>2022.9904872932857</v>
      </c>
      <c r="G29" s="22">
        <v>2340.2474986387497</v>
      </c>
      <c r="H29" s="22">
        <v>1976.8266781835991</v>
      </c>
      <c r="I29" s="22">
        <v>840.76551528655546</v>
      </c>
      <c r="J29" s="22">
        <v>600.72487403306877</v>
      </c>
      <c r="K29" s="22">
        <v>37.889519555057632</v>
      </c>
      <c r="L29" s="22">
        <v>-44.322993951063836</v>
      </c>
      <c r="M29" s="22">
        <v>-588.18982584129844</v>
      </c>
      <c r="N29" s="22">
        <v>-1398.9455501557568</v>
      </c>
      <c r="O29" s="22">
        <v>-237.7772479356172</v>
      </c>
      <c r="P29" s="22">
        <v>1006.6609249637804</v>
      </c>
      <c r="Q29" s="22">
        <v>1040.5018065701224</v>
      </c>
      <c r="R29" s="22">
        <v>1210.0830563079944</v>
      </c>
      <c r="S29" s="22">
        <v>1066.119268750077</v>
      </c>
      <c r="T29" s="22">
        <v>1263.0460470914222</v>
      </c>
      <c r="U29" s="22">
        <v>1153.4253418203043</v>
      </c>
      <c r="V29" s="22">
        <v>1937.1948046417492</v>
      </c>
      <c r="W29" s="22">
        <v>2128.4503670852719</v>
      </c>
      <c r="X29" s="22">
        <v>3087.9738724260751</v>
      </c>
      <c r="Y29" s="22">
        <v>1905.1975410471132</v>
      </c>
      <c r="Z29" s="22">
        <v>1457.9742878465549</v>
      </c>
      <c r="AA29" s="22">
        <v>1154.563385300251</v>
      </c>
      <c r="AB29" s="22">
        <v>1070.3908133301229</v>
      </c>
      <c r="AC29" s="22">
        <v>744.24506150270463</v>
      </c>
      <c r="AD29" s="22">
        <v>464.1456798009458</v>
      </c>
      <c r="AE29" s="22">
        <v>163.82443014356977</v>
      </c>
      <c r="AF29" s="22">
        <v>-145.04805019003834</v>
      </c>
      <c r="AG29" s="22">
        <v>-374.78241867961333</v>
      </c>
      <c r="AH29" s="22">
        <v>-469.68787746099406</v>
      </c>
      <c r="AI29" s="22">
        <v>-564.83281377626554</v>
      </c>
      <c r="AJ29" s="22">
        <v>1111.2896087125919</v>
      </c>
      <c r="AK29" s="29">
        <v>1417.3096361414282</v>
      </c>
    </row>
    <row r="30" spans="1:37" s="23" customFormat="1" ht="12.75" customHeight="1">
      <c r="A30" s="21" t="s">
        <v>2</v>
      </c>
      <c r="B30" s="21" t="s">
        <v>3</v>
      </c>
      <c r="C30" s="22" t="s">
        <v>19</v>
      </c>
      <c r="D30" s="22" t="s">
        <v>19</v>
      </c>
      <c r="E30" s="22" t="s">
        <v>19</v>
      </c>
      <c r="F30" s="22" t="s">
        <v>19</v>
      </c>
      <c r="G30" s="22" t="s">
        <v>19</v>
      </c>
      <c r="H30" s="22" t="s">
        <v>19</v>
      </c>
      <c r="I30" s="22" t="s">
        <v>19</v>
      </c>
      <c r="J30" s="22" t="s">
        <v>19</v>
      </c>
      <c r="K30" s="22" t="s">
        <v>19</v>
      </c>
      <c r="L30" s="22" t="s">
        <v>19</v>
      </c>
      <c r="M30" s="22" t="s">
        <v>19</v>
      </c>
      <c r="N30" s="22" t="s">
        <v>19</v>
      </c>
      <c r="O30" s="22" t="s">
        <v>19</v>
      </c>
      <c r="P30" s="22" t="s">
        <v>19</v>
      </c>
      <c r="Q30" s="22" t="s">
        <v>19</v>
      </c>
      <c r="R30" s="22" t="s">
        <v>19</v>
      </c>
      <c r="S30" s="22" t="s">
        <v>19</v>
      </c>
      <c r="T30" s="22" t="s">
        <v>19</v>
      </c>
      <c r="U30" s="22" t="s">
        <v>19</v>
      </c>
      <c r="V30" s="22" t="s">
        <v>19</v>
      </c>
      <c r="W30" s="22" t="s">
        <v>19</v>
      </c>
      <c r="X30" s="22" t="s">
        <v>19</v>
      </c>
      <c r="Y30" s="22" t="s">
        <v>19</v>
      </c>
      <c r="Z30" s="22" t="s">
        <v>19</v>
      </c>
      <c r="AA30" s="22" t="s">
        <v>19</v>
      </c>
      <c r="AB30" s="22" t="s">
        <v>19</v>
      </c>
      <c r="AC30" s="22" t="s">
        <v>19</v>
      </c>
      <c r="AD30" s="22" t="s">
        <v>19</v>
      </c>
      <c r="AE30" s="22" t="s">
        <v>19</v>
      </c>
      <c r="AF30" s="22" t="s">
        <v>19</v>
      </c>
      <c r="AG30" s="22" t="s">
        <v>19</v>
      </c>
      <c r="AH30" s="22" t="s">
        <v>19</v>
      </c>
      <c r="AI30" s="22" t="s">
        <v>19</v>
      </c>
      <c r="AJ30" s="22" t="s">
        <v>19</v>
      </c>
      <c r="AK30" s="29" t="s">
        <v>19</v>
      </c>
    </row>
    <row r="31" spans="1:37" s="23" customFormat="1" ht="12.75" customHeight="1">
      <c r="A31" s="21" t="s">
        <v>4</v>
      </c>
      <c r="B31" s="21" t="s">
        <v>5</v>
      </c>
      <c r="C31" s="22">
        <v>-82.393472941232176</v>
      </c>
      <c r="D31" s="22">
        <v>218.53926758821672</v>
      </c>
      <c r="E31" s="22">
        <v>279.20536358288382</v>
      </c>
      <c r="F31" s="22">
        <v>278.55345339590076</v>
      </c>
      <c r="G31" s="22">
        <v>222.79042953535281</v>
      </c>
      <c r="H31" s="22">
        <v>11.271880015731767</v>
      </c>
      <c r="I31" s="22">
        <v>-420.09069337737856</v>
      </c>
      <c r="J31" s="22">
        <v>-626.63974676188718</v>
      </c>
      <c r="K31" s="22">
        <v>-344.53732468197541</v>
      </c>
      <c r="L31" s="22">
        <v>-425.72881896981562</v>
      </c>
      <c r="M31" s="22">
        <v>-614.81780348922621</v>
      </c>
      <c r="N31" s="22">
        <v>-695.59780728677197</v>
      </c>
      <c r="O31" s="22">
        <v>-794.86067743048625</v>
      </c>
      <c r="P31" s="22">
        <v>-813.24580920922108</v>
      </c>
      <c r="Q31" s="22">
        <v>-1005.167527390151</v>
      </c>
      <c r="R31" s="22">
        <v>-1189.4893035200002</v>
      </c>
      <c r="S31" s="22">
        <v>-1447.8649751699959</v>
      </c>
      <c r="T31" s="22">
        <v>-1585.5467686099964</v>
      </c>
      <c r="U31" s="22">
        <v>-1737.8467613899993</v>
      </c>
      <c r="V31" s="22">
        <v>-1556.3657711999967</v>
      </c>
      <c r="W31" s="22">
        <v>-1589.7591689500005</v>
      </c>
      <c r="X31" s="22">
        <v>-1459.5570021799995</v>
      </c>
      <c r="Y31" s="22">
        <v>-1411.6136012599982</v>
      </c>
      <c r="Z31" s="22">
        <v>-1121.2495654799995</v>
      </c>
      <c r="AA31" s="22">
        <v>-24.799155830849486</v>
      </c>
      <c r="AB31" s="22">
        <v>464.16718563067116</v>
      </c>
      <c r="AC31" s="22">
        <v>565.34303639759128</v>
      </c>
      <c r="AD31" s="22">
        <v>753.58806753413592</v>
      </c>
      <c r="AE31" s="22">
        <v>709.643505250413</v>
      </c>
      <c r="AF31" s="22">
        <v>752.56111266874359</v>
      </c>
      <c r="AG31" s="22">
        <v>885.48078006324249</v>
      </c>
      <c r="AH31" s="22">
        <v>6.8396908476443059</v>
      </c>
      <c r="AI31" s="22">
        <v>-302.44326733456546</v>
      </c>
      <c r="AJ31" s="22">
        <v>-370.95380475719503</v>
      </c>
      <c r="AK31" s="29">
        <v>-319.06801561692373</v>
      </c>
    </row>
    <row r="32" spans="1:37" s="23" customFormat="1" ht="12.75" customHeight="1">
      <c r="A32" s="21" t="s">
        <v>6</v>
      </c>
      <c r="B32" s="21" t="s">
        <v>7</v>
      </c>
      <c r="C32" s="22" t="s">
        <v>19</v>
      </c>
      <c r="D32" s="22" t="s">
        <v>19</v>
      </c>
      <c r="E32" s="22" t="s">
        <v>19</v>
      </c>
      <c r="F32" s="22" t="s">
        <v>19</v>
      </c>
      <c r="G32" s="22" t="s">
        <v>19</v>
      </c>
      <c r="H32" s="22" t="s">
        <v>19</v>
      </c>
      <c r="I32" s="22" t="s">
        <v>19</v>
      </c>
      <c r="J32" s="22" t="s">
        <v>19</v>
      </c>
      <c r="K32" s="22" t="s">
        <v>19</v>
      </c>
      <c r="L32" s="22" t="s">
        <v>19</v>
      </c>
      <c r="M32" s="22" t="s">
        <v>19</v>
      </c>
      <c r="N32" s="22" t="s">
        <v>19</v>
      </c>
      <c r="O32" s="22" t="s">
        <v>19</v>
      </c>
      <c r="P32" s="22" t="s">
        <v>19</v>
      </c>
      <c r="Q32" s="22" t="s">
        <v>19</v>
      </c>
      <c r="R32" s="22" t="s">
        <v>19</v>
      </c>
      <c r="S32" s="22" t="s">
        <v>19</v>
      </c>
      <c r="T32" s="22" t="s">
        <v>19</v>
      </c>
      <c r="U32" s="22" t="s">
        <v>19</v>
      </c>
      <c r="V32" s="22" t="s">
        <v>19</v>
      </c>
      <c r="W32" s="22" t="s">
        <v>19</v>
      </c>
      <c r="X32" s="22" t="s">
        <v>19</v>
      </c>
      <c r="Y32" s="22" t="s">
        <v>19</v>
      </c>
      <c r="Z32" s="22" t="s">
        <v>19</v>
      </c>
      <c r="AA32" s="22" t="s">
        <v>19</v>
      </c>
      <c r="AB32" s="22" t="s">
        <v>19</v>
      </c>
      <c r="AC32" s="22" t="s">
        <v>19</v>
      </c>
      <c r="AD32" s="22" t="s">
        <v>19</v>
      </c>
      <c r="AE32" s="22" t="s">
        <v>19</v>
      </c>
      <c r="AF32" s="22" t="s">
        <v>19</v>
      </c>
      <c r="AG32" s="22" t="s">
        <v>19</v>
      </c>
      <c r="AH32" s="22" t="s">
        <v>19</v>
      </c>
      <c r="AI32" s="22" t="s">
        <v>19</v>
      </c>
      <c r="AJ32" s="22" t="s">
        <v>19</v>
      </c>
      <c r="AK32" s="29" t="s">
        <v>19</v>
      </c>
    </row>
    <row r="33" spans="1:45" s="23" customFormat="1" ht="12.75" customHeight="1">
      <c r="A33" s="21" t="s">
        <v>8</v>
      </c>
      <c r="B33" s="21" t="s">
        <v>9</v>
      </c>
      <c r="C33" s="22">
        <v>10778.763302151589</v>
      </c>
      <c r="D33" s="22">
        <v>12507.315947359913</v>
      </c>
      <c r="E33" s="22">
        <v>14699.275148164084</v>
      </c>
      <c r="F33" s="22">
        <v>16354.252290898279</v>
      </c>
      <c r="G33" s="22">
        <v>17215.382730068886</v>
      </c>
      <c r="H33" s="22">
        <v>18178.212606908437</v>
      </c>
      <c r="I33" s="22">
        <v>17177.704912065008</v>
      </c>
      <c r="J33" s="22">
        <v>16061.387447762678</v>
      </c>
      <c r="K33" s="22">
        <v>15370.560167788066</v>
      </c>
      <c r="L33" s="22">
        <v>14794.152127570062</v>
      </c>
      <c r="M33" s="22">
        <v>13526.196430659569</v>
      </c>
      <c r="N33" s="22">
        <v>15077.327575968859</v>
      </c>
      <c r="O33" s="22">
        <v>12913.118337534936</v>
      </c>
      <c r="P33" s="22">
        <v>13467.130509443065</v>
      </c>
      <c r="Q33" s="22">
        <v>13255.696430659569</v>
      </c>
      <c r="R33" s="22">
        <v>11854.529445452943</v>
      </c>
      <c r="S33" s="22">
        <v>13189.698720197484</v>
      </c>
      <c r="T33" s="22">
        <v>11671.426196996443</v>
      </c>
      <c r="U33" s="22">
        <v>14305.628307238549</v>
      </c>
      <c r="V33" s="22">
        <v>16044.793670152671</v>
      </c>
      <c r="W33" s="22">
        <v>21703.328553757761</v>
      </c>
      <c r="X33" s="22">
        <v>21637.652218471419</v>
      </c>
      <c r="Y33" s="22">
        <v>17100.101631883867</v>
      </c>
      <c r="Z33" s="22">
        <v>17047.543048413849</v>
      </c>
      <c r="AA33" s="22">
        <v>16712.517143105149</v>
      </c>
      <c r="AB33" s="22">
        <v>12902.499824913313</v>
      </c>
      <c r="AC33" s="22">
        <v>17726.535943526957</v>
      </c>
      <c r="AD33" s="22">
        <v>17406.303268155149</v>
      </c>
      <c r="AE33" s="22">
        <v>14665.307815055523</v>
      </c>
      <c r="AF33" s="22">
        <v>15607.422013508592</v>
      </c>
      <c r="AG33" s="22">
        <v>18408.540613787343</v>
      </c>
      <c r="AH33" s="22">
        <v>12274.482476226571</v>
      </c>
      <c r="AI33" s="22">
        <v>22092.25167357592</v>
      </c>
      <c r="AJ33" s="22">
        <v>26292.007014101036</v>
      </c>
      <c r="AK33" s="29">
        <v>19575.655872183226</v>
      </c>
    </row>
    <row r="34" spans="1:45" s="23" customFormat="1" ht="12.75" customHeight="1">
      <c r="A34" s="21" t="s">
        <v>28</v>
      </c>
      <c r="B34" s="21" t="s">
        <v>10</v>
      </c>
      <c r="C34" s="22">
        <v>-102.72651808158935</v>
      </c>
      <c r="D34" s="22">
        <v>-124.47667789843217</v>
      </c>
      <c r="E34" s="22">
        <v>-16.904339256092499</v>
      </c>
      <c r="F34" s="22">
        <v>253.82241574994805</v>
      </c>
      <c r="G34" s="22">
        <v>-0.50778622823236219</v>
      </c>
      <c r="H34" s="22">
        <v>-214.19528144054129</v>
      </c>
      <c r="I34" s="22">
        <v>-91.429076096670542</v>
      </c>
      <c r="J34" s="22">
        <v>175.44653067690706</v>
      </c>
      <c r="K34" s="22">
        <v>-69.347911440467215</v>
      </c>
      <c r="L34" s="22">
        <v>-335.4536870159227</v>
      </c>
      <c r="M34" s="22">
        <v>73.160865139305315</v>
      </c>
      <c r="N34" s="22">
        <v>27.452417723490726</v>
      </c>
      <c r="O34" s="22">
        <v>-26.035429823939921</v>
      </c>
      <c r="P34" s="22">
        <v>-296.98515622973355</v>
      </c>
      <c r="Q34" s="22">
        <v>-736.87632445464988</v>
      </c>
      <c r="R34" s="22">
        <v>7.6767132340301032</v>
      </c>
      <c r="S34" s="22">
        <v>340.42056422397945</v>
      </c>
      <c r="T34" s="22">
        <v>574.8958008340669</v>
      </c>
      <c r="U34" s="22">
        <v>272.36498317927544</v>
      </c>
      <c r="V34" s="22">
        <v>616.90228663287417</v>
      </c>
      <c r="W34" s="22">
        <v>368.11572116073512</v>
      </c>
      <c r="X34" s="22">
        <v>-595.86835685410188</v>
      </c>
      <c r="Y34" s="22">
        <v>-636.72129750651584</v>
      </c>
      <c r="Z34" s="22">
        <v>272.51399058494644</v>
      </c>
      <c r="AA34" s="22">
        <v>683.51001973717212</v>
      </c>
      <c r="AB34" s="22">
        <v>541.90330277998873</v>
      </c>
      <c r="AC34" s="22">
        <v>-265.10169615000268</v>
      </c>
      <c r="AD34" s="22">
        <v>-206.10887717998048</v>
      </c>
      <c r="AE34" s="22">
        <v>-563.20219743135749</v>
      </c>
      <c r="AF34" s="22">
        <v>138.27873429109968</v>
      </c>
      <c r="AG34" s="22">
        <v>611.75902303003386</v>
      </c>
      <c r="AH34" s="22">
        <v>1492.0617113888147</v>
      </c>
      <c r="AI34" s="22">
        <v>2559.1424250200034</v>
      </c>
      <c r="AJ34" s="22">
        <v>809.54921139000726</v>
      </c>
      <c r="AK34" s="29">
        <v>-646.06774362000579</v>
      </c>
    </row>
    <row r="35" spans="1:45" s="23" customFormat="1" ht="12.75" customHeight="1">
      <c r="A35" s="21" t="s">
        <v>11</v>
      </c>
      <c r="B35" s="21" t="s">
        <v>12</v>
      </c>
      <c r="C35" s="22">
        <v>694.36387000000059</v>
      </c>
      <c r="D35" s="22">
        <v>720.35566000000063</v>
      </c>
      <c r="E35" s="22">
        <v>832.41834299999982</v>
      </c>
      <c r="F35" s="22">
        <v>922.53304399999934</v>
      </c>
      <c r="G35" s="22">
        <v>822.30407699999978</v>
      </c>
      <c r="H35" s="22">
        <v>677.39869899999894</v>
      </c>
      <c r="I35" s="22">
        <v>790.18675100000019</v>
      </c>
      <c r="J35" s="22">
        <v>1380.5961939999997</v>
      </c>
      <c r="K35" s="22">
        <v>1547.2242859999992</v>
      </c>
      <c r="L35" s="22">
        <v>1691.8702880000001</v>
      </c>
      <c r="M35" s="22">
        <v>1540.2256429999998</v>
      </c>
      <c r="N35" s="22">
        <v>1536.9803599999996</v>
      </c>
      <c r="O35" s="22">
        <v>1439.4856800000007</v>
      </c>
      <c r="P35" s="22">
        <v>1445.6300919999994</v>
      </c>
      <c r="Q35" s="22">
        <v>1530.911744</v>
      </c>
      <c r="R35" s="22">
        <v>1348.6356879999994</v>
      </c>
      <c r="S35" s="22">
        <v>1227.2983639999993</v>
      </c>
      <c r="T35" s="22">
        <v>1566.1547399999999</v>
      </c>
      <c r="U35" s="22">
        <v>1854.6694550000002</v>
      </c>
      <c r="V35" s="22">
        <v>2189.5512509999999</v>
      </c>
      <c r="W35" s="22">
        <v>2482.8087340000002</v>
      </c>
      <c r="X35" s="22">
        <v>2204.2690879999991</v>
      </c>
      <c r="Y35" s="22">
        <v>1668.6517519999998</v>
      </c>
      <c r="Z35" s="22">
        <v>1869.8031480000018</v>
      </c>
      <c r="AA35" s="22">
        <v>1815.9524429999992</v>
      </c>
      <c r="AB35" s="22">
        <v>1367.0411859999995</v>
      </c>
      <c r="AC35" s="22">
        <v>1231.6673519999986</v>
      </c>
      <c r="AD35" s="22">
        <v>996.71489000000111</v>
      </c>
      <c r="AE35" s="22">
        <v>859.63538100000005</v>
      </c>
      <c r="AF35" s="22">
        <v>604.43953599999895</v>
      </c>
      <c r="AG35" s="22">
        <v>891.69695999999931</v>
      </c>
      <c r="AH35" s="22">
        <v>887.1366769999986</v>
      </c>
      <c r="AI35" s="22">
        <v>581.20112299999801</v>
      </c>
      <c r="AJ35" s="22">
        <v>955.29310199999964</v>
      </c>
      <c r="AK35" s="29">
        <v>1773.5796649999993</v>
      </c>
    </row>
    <row r="36" spans="1:45" s="23" customFormat="1" ht="12.75" customHeight="1">
      <c r="A36" s="21" t="s">
        <v>13</v>
      </c>
      <c r="B36" s="21" t="s">
        <v>14</v>
      </c>
      <c r="C36" s="22">
        <v>288.91680678352714</v>
      </c>
      <c r="D36" s="22">
        <v>60.452063708210062</v>
      </c>
      <c r="E36" s="22">
        <v>77.027603411815335</v>
      </c>
      <c r="F36" s="22">
        <v>173.91282439671511</v>
      </c>
      <c r="G36" s="22">
        <v>262.53542210124806</v>
      </c>
      <c r="H36" s="22">
        <v>325.83114293639835</v>
      </c>
      <c r="I36" s="22">
        <v>424.05208755344427</v>
      </c>
      <c r="J36" s="22">
        <v>462.78318938693326</v>
      </c>
      <c r="K36" s="22">
        <v>244.56063455494689</v>
      </c>
      <c r="L36" s="22">
        <v>252.98392908106609</v>
      </c>
      <c r="M36" s="22">
        <v>385.58239151129624</v>
      </c>
      <c r="N36" s="22">
        <v>249.945702875758</v>
      </c>
      <c r="O36" s="22">
        <v>202.81581315561573</v>
      </c>
      <c r="P36" s="22">
        <v>180.47834894622383</v>
      </c>
      <c r="Q36" s="22">
        <v>195.90356870988228</v>
      </c>
      <c r="R36" s="22">
        <v>193.4029466620002</v>
      </c>
      <c r="S36" s="22">
        <v>149.50743013992724</v>
      </c>
      <c r="T36" s="22">
        <v>329.5040238785848</v>
      </c>
      <c r="U36" s="22">
        <v>55.408593079694128</v>
      </c>
      <c r="V36" s="22">
        <v>-391.32811313175023</v>
      </c>
      <c r="W36" s="22">
        <v>-339.90472595525807</v>
      </c>
      <c r="X36" s="22">
        <v>-438.50145344607517</v>
      </c>
      <c r="Y36" s="22">
        <v>-530.14191035711974</v>
      </c>
      <c r="Z36" s="22">
        <v>-604.17327048656205</v>
      </c>
      <c r="AA36" s="22">
        <v>99.650415930602094</v>
      </c>
      <c r="AB36" s="22">
        <v>130.18500885920184</v>
      </c>
      <c r="AC36" s="22">
        <v>137.53850897970756</v>
      </c>
      <c r="AD36" s="22">
        <v>135.80745652490873</v>
      </c>
      <c r="AE36" s="22">
        <v>130.53095018601289</v>
      </c>
      <c r="AF36" s="22">
        <v>-70.709020888713667</v>
      </c>
      <c r="AG36" s="22">
        <v>-31.914059513624807</v>
      </c>
      <c r="AH36" s="22">
        <v>40.808259993332967</v>
      </c>
      <c r="AI36" s="22">
        <v>71.054698610838841</v>
      </c>
      <c r="AJ36" s="22">
        <v>152.43548086460601</v>
      </c>
      <c r="AK36" s="29">
        <v>184.19570431548368</v>
      </c>
    </row>
    <row r="37" spans="1:45" s="23" customFormat="1" ht="12.75" customHeight="1">
      <c r="A37" s="21" t="s">
        <v>15</v>
      </c>
      <c r="B37" s="21" t="s">
        <v>16</v>
      </c>
      <c r="C37" s="22">
        <v>205.5475895699999</v>
      </c>
      <c r="D37" s="22">
        <v>356.51051876999998</v>
      </c>
      <c r="E37" s="22">
        <v>534.14815183999985</v>
      </c>
      <c r="F37" s="22">
        <v>283.96087334999993</v>
      </c>
      <c r="G37" s="22">
        <v>-473.8362156200003</v>
      </c>
      <c r="H37" s="22">
        <v>-2657.1038839199996</v>
      </c>
      <c r="I37" s="22">
        <v>-2429.8178133199999</v>
      </c>
      <c r="J37" s="22">
        <v>-2241.3248103500005</v>
      </c>
      <c r="K37" s="22">
        <v>247.27727021999999</v>
      </c>
      <c r="L37" s="22">
        <v>-168.44519700000183</v>
      </c>
      <c r="M37" s="22">
        <v>-2283.0999999999995</v>
      </c>
      <c r="N37" s="22">
        <v>-332.89999999999964</v>
      </c>
      <c r="O37" s="22">
        <v>1322.6999999999989</v>
      </c>
      <c r="P37" s="22">
        <v>2935.3000000000015</v>
      </c>
      <c r="Q37" s="22">
        <v>3436.6</v>
      </c>
      <c r="R37" s="22">
        <v>2003.4000000000005</v>
      </c>
      <c r="S37" s="22">
        <v>-807.90000000000055</v>
      </c>
      <c r="T37" s="22">
        <v>-2271.8999999999987</v>
      </c>
      <c r="U37" s="22">
        <v>-1878.2999999999993</v>
      </c>
      <c r="V37" s="22">
        <v>-1054.2000000000007</v>
      </c>
      <c r="W37" s="22">
        <v>21.500000000000909</v>
      </c>
      <c r="X37" s="22">
        <v>617.67388282000047</v>
      </c>
      <c r="Y37" s="22">
        <v>-1463.7934706899996</v>
      </c>
      <c r="Z37" s="22">
        <v>-1705.0573952899995</v>
      </c>
      <c r="AA37" s="22">
        <v>1627.4504837199993</v>
      </c>
      <c r="AB37" s="22">
        <v>1157.9063900000019</v>
      </c>
      <c r="AC37" s="22">
        <v>587.30273709000085</v>
      </c>
      <c r="AD37" s="22">
        <v>737.32141921000311</v>
      </c>
      <c r="AE37" s="22">
        <v>609.85738656000103</v>
      </c>
      <c r="AF37" s="22">
        <v>155.5356980400029</v>
      </c>
      <c r="AG37" s="22">
        <v>401.38748150999891</v>
      </c>
      <c r="AH37" s="22">
        <v>1173.3116450899997</v>
      </c>
      <c r="AI37" s="22">
        <v>1564.0097850699995</v>
      </c>
      <c r="AJ37" s="22">
        <v>144.77106934999756</v>
      </c>
      <c r="AK37" s="29">
        <v>-185.78757420999864</v>
      </c>
    </row>
    <row r="38" spans="1:45" s="23" customFormat="1" ht="12.75" customHeight="1">
      <c r="A38" s="21" t="s">
        <v>17</v>
      </c>
      <c r="B38" s="21" t="s">
        <v>18</v>
      </c>
      <c r="C38" s="22">
        <v>43.371000000000095</v>
      </c>
      <c r="D38" s="22">
        <v>44.060999999999694</v>
      </c>
      <c r="E38" s="22">
        <v>41.567000000000462</v>
      </c>
      <c r="F38" s="22">
        <v>34.06414229999973</v>
      </c>
      <c r="G38" s="22">
        <v>60.305986209999901</v>
      </c>
      <c r="H38" s="22">
        <v>60.194034280000324</v>
      </c>
      <c r="I38" s="22">
        <v>-0.29137930000024426</v>
      </c>
      <c r="J38" s="22">
        <v>-28.450334299999668</v>
      </c>
      <c r="K38" s="22">
        <v>-39.772693399999753</v>
      </c>
      <c r="L38" s="22">
        <v>-1.4031219799999235</v>
      </c>
      <c r="M38" s="22">
        <v>1.7857622299998184</v>
      </c>
      <c r="N38" s="22">
        <v>-10.235987040000509</v>
      </c>
      <c r="O38" s="22">
        <v>55.723255910000262</v>
      </c>
      <c r="P38" s="22">
        <v>112.84976680999989</v>
      </c>
      <c r="Q38" s="22">
        <v>136.48063537000007</v>
      </c>
      <c r="R38" s="22">
        <v>120.18864674000088</v>
      </c>
      <c r="S38" s="22">
        <v>68.784888140000476</v>
      </c>
      <c r="T38" s="22">
        <v>32.733626970001751</v>
      </c>
      <c r="U38" s="22">
        <v>63.747940550000749</v>
      </c>
      <c r="V38" s="22">
        <v>29.428350629999841</v>
      </c>
      <c r="W38" s="22">
        <v>54.869326760000149</v>
      </c>
      <c r="X38" s="22">
        <v>46.945821089999299</v>
      </c>
      <c r="Y38" s="22">
        <v>241.08552499999951</v>
      </c>
      <c r="Z38" s="22">
        <v>-129.87823800000024</v>
      </c>
      <c r="AA38" s="22">
        <v>-145.47695699999895</v>
      </c>
      <c r="AB38" s="22">
        <v>33.598555000000488</v>
      </c>
      <c r="AC38" s="22">
        <v>106.38923599999998</v>
      </c>
      <c r="AD38" s="22">
        <v>105.34576500000003</v>
      </c>
      <c r="AE38" s="22">
        <v>-81.250002999999197</v>
      </c>
      <c r="AF38" s="22">
        <v>-7.22240900000088</v>
      </c>
      <c r="AG38" s="22">
        <v>63.707269000000451</v>
      </c>
      <c r="AH38" s="22">
        <v>-71.624831999999515</v>
      </c>
      <c r="AI38" s="22">
        <v>209.79786000000058</v>
      </c>
      <c r="AJ38" s="22">
        <v>200.28414799999882</v>
      </c>
      <c r="AK38" s="29">
        <v>212.7778700000008</v>
      </c>
    </row>
    <row r="39" spans="1:45" s="16" customFormat="1" ht="12" customHeight="1">
      <c r="A39" s="11" t="s">
        <v>34</v>
      </c>
      <c r="B39" s="11" t="s">
        <v>33</v>
      </c>
      <c r="C39" s="12" t="s">
        <v>19</v>
      </c>
      <c r="D39" s="13" t="s">
        <v>19</v>
      </c>
      <c r="E39" s="13" t="s">
        <v>19</v>
      </c>
      <c r="F39" s="13" t="s">
        <v>19</v>
      </c>
      <c r="G39" s="13" t="s">
        <v>19</v>
      </c>
      <c r="H39" s="13" t="s">
        <v>19</v>
      </c>
      <c r="I39" s="13" t="s">
        <v>19</v>
      </c>
      <c r="J39" s="13" t="s">
        <v>19</v>
      </c>
      <c r="K39" s="13" t="s">
        <v>19</v>
      </c>
      <c r="L39" s="13" t="s">
        <v>19</v>
      </c>
      <c r="M39" s="13" t="s">
        <v>19</v>
      </c>
      <c r="N39" s="13" t="s">
        <v>19</v>
      </c>
      <c r="O39" s="13" t="s">
        <v>19</v>
      </c>
      <c r="P39" s="13" t="s">
        <v>19</v>
      </c>
      <c r="Q39" s="13" t="s">
        <v>19</v>
      </c>
      <c r="R39" s="13" t="s">
        <v>19</v>
      </c>
      <c r="S39" s="13" t="s">
        <v>19</v>
      </c>
      <c r="T39" s="13" t="s">
        <v>19</v>
      </c>
      <c r="U39" s="13" t="s">
        <v>19</v>
      </c>
      <c r="V39" s="13" t="s">
        <v>19</v>
      </c>
      <c r="W39" s="13" t="s">
        <v>19</v>
      </c>
      <c r="X39" s="13" t="s">
        <v>19</v>
      </c>
      <c r="Y39" s="13" t="s">
        <v>19</v>
      </c>
      <c r="Z39" s="13" t="s">
        <v>19</v>
      </c>
      <c r="AA39" s="13" t="s">
        <v>19</v>
      </c>
      <c r="AB39" s="13" t="s">
        <v>19</v>
      </c>
      <c r="AC39" s="13" t="s">
        <v>19</v>
      </c>
      <c r="AD39" s="13" t="s">
        <v>19</v>
      </c>
      <c r="AE39" s="13" t="s">
        <v>19</v>
      </c>
      <c r="AF39" s="13" t="s">
        <v>19</v>
      </c>
      <c r="AG39" s="13" t="s">
        <v>19</v>
      </c>
      <c r="AH39" s="13" t="s">
        <v>19</v>
      </c>
      <c r="AI39" s="13" t="s">
        <v>19</v>
      </c>
      <c r="AJ39" s="13" t="s">
        <v>19</v>
      </c>
      <c r="AK39" s="56" t="s">
        <v>19</v>
      </c>
    </row>
    <row r="40" spans="1:45" s="16" customFormat="1" ht="12" customHeight="1">
      <c r="A40" s="11" t="s">
        <v>39</v>
      </c>
      <c r="B40" s="11" t="s">
        <v>35</v>
      </c>
      <c r="C40" s="12" t="s">
        <v>19</v>
      </c>
      <c r="D40" s="13" t="s">
        <v>19</v>
      </c>
      <c r="E40" s="13" t="s">
        <v>19</v>
      </c>
      <c r="F40" s="13" t="s">
        <v>19</v>
      </c>
      <c r="G40" s="13" t="s">
        <v>19</v>
      </c>
      <c r="H40" s="13" t="s">
        <v>19</v>
      </c>
      <c r="I40" s="13" t="s">
        <v>19</v>
      </c>
      <c r="J40" s="13" t="s">
        <v>19</v>
      </c>
      <c r="K40" s="13" t="s">
        <v>19</v>
      </c>
      <c r="L40" s="13" t="s">
        <v>19</v>
      </c>
      <c r="M40" s="13" t="s">
        <v>19</v>
      </c>
      <c r="N40" s="13" t="s">
        <v>19</v>
      </c>
      <c r="O40" s="13" t="s">
        <v>19</v>
      </c>
      <c r="P40" s="13" t="s">
        <v>19</v>
      </c>
      <c r="Q40" s="13" t="s">
        <v>19</v>
      </c>
      <c r="R40" s="13" t="s">
        <v>19</v>
      </c>
      <c r="S40" s="13" t="s">
        <v>19</v>
      </c>
      <c r="T40" s="13" t="s">
        <v>19</v>
      </c>
      <c r="U40" s="13" t="s">
        <v>19</v>
      </c>
      <c r="V40" s="13" t="s">
        <v>19</v>
      </c>
      <c r="W40" s="13" t="s">
        <v>19</v>
      </c>
      <c r="X40" s="13" t="s">
        <v>19</v>
      </c>
      <c r="Y40" s="13" t="s">
        <v>19</v>
      </c>
      <c r="Z40" s="13" t="s">
        <v>19</v>
      </c>
      <c r="AA40" s="13" t="s">
        <v>19</v>
      </c>
      <c r="AB40" s="13" t="s">
        <v>19</v>
      </c>
      <c r="AC40" s="13" t="s">
        <v>19</v>
      </c>
      <c r="AD40" s="13" t="s">
        <v>19</v>
      </c>
      <c r="AE40" s="13" t="s">
        <v>19</v>
      </c>
      <c r="AF40" s="13" t="s">
        <v>19</v>
      </c>
      <c r="AG40" s="13" t="s">
        <v>19</v>
      </c>
      <c r="AH40" s="13" t="s">
        <v>19</v>
      </c>
      <c r="AI40" s="13" t="s">
        <v>19</v>
      </c>
      <c r="AJ40" s="13" t="s">
        <v>19</v>
      </c>
      <c r="AK40" s="56" t="s">
        <v>19</v>
      </c>
    </row>
    <row r="41" spans="1:45" s="27" customFormat="1" ht="30" customHeight="1" thickBot="1">
      <c r="A41" s="24" t="s">
        <v>27</v>
      </c>
      <c r="B41" s="24" t="s">
        <v>26</v>
      </c>
      <c r="C41" s="25">
        <v>12623.835721238764</v>
      </c>
      <c r="D41" s="25">
        <v>14714.733518539695</v>
      </c>
      <c r="E41" s="25">
        <v>18143.810721320882</v>
      </c>
      <c r="F41" s="25">
        <v>20324.089531384125</v>
      </c>
      <c r="G41" s="25">
        <v>20449.222141706006</v>
      </c>
      <c r="H41" s="25">
        <v>18358.43587596362</v>
      </c>
      <c r="I41" s="25">
        <v>16291.080303810964</v>
      </c>
      <c r="J41" s="25">
        <v>15784.523344447698</v>
      </c>
      <c r="K41" s="25">
        <v>16993.853948595624</v>
      </c>
      <c r="L41" s="25">
        <v>15763.652525734326</v>
      </c>
      <c r="M41" s="25">
        <v>12040.843463209647</v>
      </c>
      <c r="N41" s="25">
        <v>14454.026712085579</v>
      </c>
      <c r="O41" s="25">
        <v>14875.169731410508</v>
      </c>
      <c r="P41" s="25">
        <v>18037.818676724117</v>
      </c>
      <c r="Q41" s="25">
        <v>17854.050333464773</v>
      </c>
      <c r="R41" s="25">
        <v>15548.427192876967</v>
      </c>
      <c r="S41" s="25">
        <v>13786.064260281471</v>
      </c>
      <c r="T41" s="25">
        <v>11580.313667160524</v>
      </c>
      <c r="U41" s="25">
        <v>14089.097859477824</v>
      </c>
      <c r="V41" s="25">
        <v>17815.976478725548</v>
      </c>
      <c r="W41" s="25">
        <v>24829.408807858512</v>
      </c>
      <c r="X41" s="25">
        <v>25100.588070327314</v>
      </c>
      <c r="Y41" s="25">
        <v>16872.766170117346</v>
      </c>
      <c r="Z41" s="25">
        <v>17087.476005588793</v>
      </c>
      <c r="AA41" s="25">
        <v>21923.367777962325</v>
      </c>
      <c r="AB41" s="25">
        <v>17667.692266513299</v>
      </c>
      <c r="AC41" s="25">
        <v>20833.920179346962</v>
      </c>
      <c r="AD41" s="25">
        <v>20393.117669045161</v>
      </c>
      <c r="AE41" s="25">
        <v>16494.347267764162</v>
      </c>
      <c r="AF41" s="25">
        <v>17035.257614429684</v>
      </c>
      <c r="AG41" s="25">
        <v>20855.875649197384</v>
      </c>
      <c r="AH41" s="25">
        <v>15333.327751085368</v>
      </c>
      <c r="AI41" s="25">
        <v>26210.181484165929</v>
      </c>
      <c r="AJ41" s="25">
        <v>29294.675829661042</v>
      </c>
      <c r="AK41" s="32">
        <v>22012.595414193205</v>
      </c>
      <c r="AL41" s="26"/>
      <c r="AM41" s="26"/>
      <c r="AN41" s="26"/>
      <c r="AO41" s="26"/>
      <c r="AP41" s="26"/>
      <c r="AQ41" s="26"/>
      <c r="AR41" s="26"/>
      <c r="AS41" s="26"/>
    </row>
    <row r="42" spans="1:45" s="23" customFormat="1" ht="15.75" hidden="1" customHeight="1" outlineLevel="1">
      <c r="A42" s="28" t="s">
        <v>0</v>
      </c>
      <c r="B42" s="21" t="s">
        <v>1</v>
      </c>
      <c r="C42" s="22">
        <v>13483.863851</v>
      </c>
      <c r="D42" s="22">
        <v>14415.280271</v>
      </c>
      <c r="E42" s="22">
        <v>16129.886263</v>
      </c>
      <c r="F42" s="22">
        <v>18157.120514999995</v>
      </c>
      <c r="G42" s="22">
        <v>20502.473292999999</v>
      </c>
      <c r="H42" s="22">
        <v>22456.125435000002</v>
      </c>
      <c r="I42" s="22">
        <v>23265.912877999985</v>
      </c>
      <c r="J42" s="22">
        <v>23826.709771000002</v>
      </c>
      <c r="K42" s="22">
        <v>23835.538189999999</v>
      </c>
      <c r="L42" s="22">
        <v>23806.956949060001</v>
      </c>
      <c r="M42" s="22">
        <v>23223.558374699998</v>
      </c>
      <c r="N42" s="22">
        <v>21829.99845915</v>
      </c>
      <c r="O42" s="22">
        <v>21650.265171039999</v>
      </c>
      <c r="P42" s="22">
        <v>22720.27472795</v>
      </c>
      <c r="Q42" s="22">
        <v>23258.555585949998</v>
      </c>
      <c r="R42" s="22">
        <v>23067.293985520002</v>
      </c>
      <c r="S42" s="22">
        <v>25044.209905509997</v>
      </c>
      <c r="T42" s="22">
        <v>27008.229430799998</v>
      </c>
      <c r="U42" s="22">
        <v>29392.874300759999</v>
      </c>
      <c r="V42" s="22">
        <v>32100.39660194</v>
      </c>
      <c r="W42" s="22">
        <v>40636.637644679999</v>
      </c>
      <c r="X42" s="22">
        <v>38350.660164730005</v>
      </c>
      <c r="Y42" s="22">
        <v>42267.588863149998</v>
      </c>
      <c r="Z42" s="22">
        <v>44158.391703150002</v>
      </c>
      <c r="AA42" s="22">
        <v>40146.453563000003</v>
      </c>
      <c r="AB42" s="22">
        <v>42172.796443620005</v>
      </c>
      <c r="AC42" s="22">
        <v>43080.386244790003</v>
      </c>
      <c r="AD42" s="22">
        <v>44787.572699230004</v>
      </c>
      <c r="AE42" s="22">
        <v>44229.134347339997</v>
      </c>
      <c r="AF42" s="22">
        <v>44667.561139010002</v>
      </c>
      <c r="AG42" s="22">
        <v>45754.629798019996</v>
      </c>
      <c r="AH42" s="22">
        <v>43534.81684177</v>
      </c>
      <c r="AI42" s="22">
        <v>45217.248108219996</v>
      </c>
      <c r="AJ42" s="22">
        <v>47158.004836510001</v>
      </c>
      <c r="AK42" s="29">
        <v>49740.941588590002</v>
      </c>
    </row>
    <row r="43" spans="1:45" s="23" customFormat="1" ht="15.75" hidden="1" customHeight="1" outlineLevel="1">
      <c r="A43" s="28" t="s">
        <v>2</v>
      </c>
      <c r="B43" s="21" t="s">
        <v>3</v>
      </c>
      <c r="C43" s="22" t="s">
        <v>19</v>
      </c>
      <c r="D43" s="22" t="s">
        <v>19</v>
      </c>
      <c r="E43" s="22" t="s">
        <v>19</v>
      </c>
      <c r="F43" s="22" t="s">
        <v>19</v>
      </c>
      <c r="G43" s="22" t="s">
        <v>19</v>
      </c>
      <c r="H43" s="22" t="s">
        <v>19</v>
      </c>
      <c r="I43" s="22" t="s">
        <v>19</v>
      </c>
      <c r="J43" s="22" t="s">
        <v>19</v>
      </c>
      <c r="K43" s="22" t="s">
        <v>19</v>
      </c>
      <c r="L43" s="22" t="s">
        <v>19</v>
      </c>
      <c r="M43" s="22" t="s">
        <v>19</v>
      </c>
      <c r="N43" s="22" t="s">
        <v>19</v>
      </c>
      <c r="O43" s="22" t="s">
        <v>19</v>
      </c>
      <c r="P43" s="22" t="s">
        <v>19</v>
      </c>
      <c r="Q43" s="22" t="s">
        <v>19</v>
      </c>
      <c r="R43" s="22" t="s">
        <v>19</v>
      </c>
      <c r="S43" s="22" t="s">
        <v>19</v>
      </c>
      <c r="T43" s="22" t="s">
        <v>19</v>
      </c>
      <c r="U43" s="22" t="s">
        <v>19</v>
      </c>
      <c r="V43" s="22" t="s">
        <v>19</v>
      </c>
      <c r="W43" s="22" t="s">
        <v>19</v>
      </c>
      <c r="X43" s="22" t="s">
        <v>19</v>
      </c>
      <c r="Y43" s="22" t="s">
        <v>19</v>
      </c>
      <c r="Z43" s="22" t="s">
        <v>19</v>
      </c>
      <c r="AA43" s="22" t="s">
        <v>19</v>
      </c>
      <c r="AB43" s="22" t="s">
        <v>19</v>
      </c>
      <c r="AC43" s="22" t="s">
        <v>19</v>
      </c>
      <c r="AD43" s="22" t="s">
        <v>19</v>
      </c>
      <c r="AE43" s="22" t="s">
        <v>19</v>
      </c>
      <c r="AF43" s="22" t="s">
        <v>19</v>
      </c>
      <c r="AG43" s="22" t="s">
        <v>19</v>
      </c>
      <c r="AH43" s="22" t="s">
        <v>19</v>
      </c>
      <c r="AI43" s="22" t="s">
        <v>19</v>
      </c>
      <c r="AJ43" s="22" t="s">
        <v>19</v>
      </c>
      <c r="AK43" s="29" t="s">
        <v>19</v>
      </c>
    </row>
    <row r="44" spans="1:45" s="23" customFormat="1" ht="15.75" hidden="1" customHeight="1" outlineLevel="1">
      <c r="A44" s="28" t="s">
        <v>4</v>
      </c>
      <c r="B44" s="21" t="s">
        <v>5</v>
      </c>
      <c r="C44" s="22">
        <v>-769.52599336000003</v>
      </c>
      <c r="D44" s="22">
        <v>-550.95001231000003</v>
      </c>
      <c r="E44" s="22">
        <v>-272.46843059000003</v>
      </c>
      <c r="F44" s="22">
        <v>5.9972767500000002</v>
      </c>
      <c r="G44" s="22">
        <v>228.75751506</v>
      </c>
      <c r="H44" s="22">
        <v>240.00159662999999</v>
      </c>
      <c r="I44" s="22">
        <v>-179.85336119999999</v>
      </c>
      <c r="J44" s="22">
        <v>-805.17725838000001</v>
      </c>
      <c r="K44" s="22">
        <v>-1148.0760175800001</v>
      </c>
      <c r="L44" s="22">
        <v>-1574.9726296199999</v>
      </c>
      <c r="M44" s="22">
        <v>-2190.1201972499998</v>
      </c>
      <c r="N44" s="22">
        <v>-685.87552717000005</v>
      </c>
      <c r="O44" s="22">
        <v>-1485.0190695399999</v>
      </c>
      <c r="P44" s="22">
        <v>-2305.5074100299998</v>
      </c>
      <c r="Q44" s="22">
        <v>-3313.0262506099998</v>
      </c>
      <c r="R44" s="22">
        <v>-4502.5155541300001</v>
      </c>
      <c r="S44" s="22">
        <v>-4450.3805292999996</v>
      </c>
      <c r="T44" s="22">
        <v>-6035.9272979099997</v>
      </c>
      <c r="U44" s="22">
        <v>-7773.7740592999999</v>
      </c>
      <c r="V44" s="22">
        <v>-9330.1398305000002</v>
      </c>
      <c r="W44" s="22">
        <v>-10919.898999450001</v>
      </c>
      <c r="X44" s="22">
        <v>-12379.45600163</v>
      </c>
      <c r="Y44" s="22">
        <v>-13791.069602889998</v>
      </c>
      <c r="Z44" s="22">
        <v>-14912.319168369999</v>
      </c>
      <c r="AA44" s="22">
        <v>-9946.4646416299984</v>
      </c>
      <c r="AB44" s="22">
        <v>-9351.568290019999</v>
      </c>
      <c r="AC44" s="22">
        <v>-8765.3744917199983</v>
      </c>
      <c r="AD44" s="22">
        <v>-7843.0400335099994</v>
      </c>
      <c r="AE44" s="22">
        <v>-7229.4223564199992</v>
      </c>
      <c r="AF44" s="22">
        <v>-6406.233770509999</v>
      </c>
      <c r="AG44" s="22">
        <v>-5284.2042655899986</v>
      </c>
      <c r="AH44" s="22">
        <v>-5521.0167765399983</v>
      </c>
      <c r="AI44" s="22">
        <v>-5496.9026401899982</v>
      </c>
      <c r="AJ44" s="22">
        <v>-5764.0219152299978</v>
      </c>
      <c r="AK44" s="29">
        <v>-5971.3205111999978</v>
      </c>
    </row>
    <row r="45" spans="1:45" s="23" customFormat="1" ht="15.75" hidden="1" customHeight="1" outlineLevel="1">
      <c r="A45" s="28" t="s">
        <v>6</v>
      </c>
      <c r="B45" s="21" t="s">
        <v>7</v>
      </c>
      <c r="C45" s="22" t="s">
        <v>19</v>
      </c>
      <c r="D45" s="22" t="s">
        <v>19</v>
      </c>
      <c r="E45" s="22" t="s">
        <v>19</v>
      </c>
      <c r="F45" s="22" t="s">
        <v>19</v>
      </c>
      <c r="G45" s="22" t="s">
        <v>19</v>
      </c>
      <c r="H45" s="22" t="s">
        <v>19</v>
      </c>
      <c r="I45" s="22" t="s">
        <v>19</v>
      </c>
      <c r="J45" s="22" t="s">
        <v>19</v>
      </c>
      <c r="K45" s="22" t="s">
        <v>19</v>
      </c>
      <c r="L45" s="22" t="s">
        <v>19</v>
      </c>
      <c r="M45" s="22" t="s">
        <v>19</v>
      </c>
      <c r="N45" s="22" t="s">
        <v>19</v>
      </c>
      <c r="O45" s="22" t="s">
        <v>19</v>
      </c>
      <c r="P45" s="22" t="s">
        <v>19</v>
      </c>
      <c r="Q45" s="22" t="s">
        <v>19</v>
      </c>
      <c r="R45" s="22" t="s">
        <v>19</v>
      </c>
      <c r="S45" s="22" t="s">
        <v>19</v>
      </c>
      <c r="T45" s="22" t="s">
        <v>19</v>
      </c>
      <c r="U45" s="22" t="s">
        <v>19</v>
      </c>
      <c r="V45" s="22" t="s">
        <v>19</v>
      </c>
      <c r="W45" s="22" t="s">
        <v>19</v>
      </c>
      <c r="X45" s="22" t="s">
        <v>19</v>
      </c>
      <c r="Y45" s="22" t="s">
        <v>19</v>
      </c>
      <c r="Z45" s="22" t="s">
        <v>19</v>
      </c>
      <c r="AA45" s="22" t="s">
        <v>19</v>
      </c>
      <c r="AB45" s="22" t="s">
        <v>19</v>
      </c>
      <c r="AC45" s="22" t="s">
        <v>19</v>
      </c>
      <c r="AD45" s="22" t="s">
        <v>19</v>
      </c>
      <c r="AE45" s="22" t="s">
        <v>19</v>
      </c>
      <c r="AF45" s="22" t="s">
        <v>19</v>
      </c>
      <c r="AG45" s="22" t="s">
        <v>19</v>
      </c>
      <c r="AH45" s="22" t="s">
        <v>19</v>
      </c>
      <c r="AI45" s="22" t="s">
        <v>19</v>
      </c>
      <c r="AJ45" s="22" t="s">
        <v>19</v>
      </c>
      <c r="AK45" s="29" t="s">
        <v>19</v>
      </c>
    </row>
    <row r="46" spans="1:45" s="23" customFormat="1" ht="15.75" hidden="1" customHeight="1" outlineLevel="1">
      <c r="A46" s="28" t="s">
        <v>8</v>
      </c>
      <c r="B46" s="21" t="s">
        <v>9</v>
      </c>
      <c r="C46" s="22">
        <v>157621.00187707701</v>
      </c>
      <c r="D46" s="22">
        <v>171901</v>
      </c>
      <c r="E46" s="22">
        <v>188573</v>
      </c>
      <c r="F46" s="22">
        <v>207173</v>
      </c>
      <c r="G46" s="22">
        <v>227139</v>
      </c>
      <c r="H46" s="22">
        <v>247727.046</v>
      </c>
      <c r="I46" s="22">
        <v>267069.09999999998</v>
      </c>
      <c r="J46" s="22">
        <v>285172.88799999998</v>
      </c>
      <c r="K46" s="22">
        <v>311105.20223495853</v>
      </c>
      <c r="L46" s="22">
        <v>337474</v>
      </c>
      <c r="M46" s="22">
        <v>373605.3181768161</v>
      </c>
      <c r="N46" s="22">
        <v>413605</v>
      </c>
      <c r="O46" s="22">
        <v>458755.204307754</v>
      </c>
      <c r="P46" s="22">
        <v>475022</v>
      </c>
      <c r="Q46" s="22">
        <v>455000</v>
      </c>
      <c r="R46" s="22">
        <v>423591</v>
      </c>
      <c r="S46" s="22">
        <v>468000</v>
      </c>
      <c r="T46" s="22">
        <v>491090.6083535761</v>
      </c>
      <c r="U46" s="22">
        <v>550099.80241797317</v>
      </c>
      <c r="V46" s="22">
        <v>590829.60482755443</v>
      </c>
      <c r="W46" s="22">
        <v>610382.13198541861</v>
      </c>
      <c r="X46" s="22">
        <v>540609.02746418654</v>
      </c>
      <c r="Y46" s="22">
        <v>600944.9895859285</v>
      </c>
      <c r="Z46" s="22">
        <v>625427.147</v>
      </c>
      <c r="AA46" s="22">
        <v>628841.78597193887</v>
      </c>
      <c r="AB46" s="22">
        <v>675964.85844527418</v>
      </c>
      <c r="AC46" s="22">
        <v>721054.12862806884</v>
      </c>
      <c r="AD46" s="22">
        <v>779181.06362225395</v>
      </c>
      <c r="AE46" s="22">
        <v>788177.39500000002</v>
      </c>
      <c r="AF46" s="22">
        <v>825124.24403111672</v>
      </c>
      <c r="AG46" s="22">
        <v>895597.1537102306</v>
      </c>
      <c r="AH46" s="22">
        <v>874000.63585265388</v>
      </c>
      <c r="AI46" s="22">
        <v>1005321.2649446535</v>
      </c>
      <c r="AJ46" s="22">
        <v>1064589.8600000001</v>
      </c>
      <c r="AK46" s="29">
        <v>1161710.3042115616</v>
      </c>
    </row>
    <row r="47" spans="1:45" s="23" customFormat="1" ht="15.75" hidden="1" customHeight="1" outlineLevel="1">
      <c r="A47" s="28" t="s">
        <v>28</v>
      </c>
      <c r="B47" s="21" t="s">
        <v>10</v>
      </c>
      <c r="C47" s="22">
        <v>6508.6503538612396</v>
      </c>
      <c r="D47" s="22">
        <v>6384.1212911657212</v>
      </c>
      <c r="E47" s="22">
        <v>6355.865407275759</v>
      </c>
      <c r="F47" s="22">
        <v>6599.6058966792034</v>
      </c>
      <c r="G47" s="22">
        <v>6593.2066667274566</v>
      </c>
      <c r="H47" s="22">
        <v>6383.6445305986208</v>
      </c>
      <c r="I47" s="22">
        <v>6283.6255719181909</v>
      </c>
      <c r="J47" s="22">
        <v>6409.9641759181923</v>
      </c>
      <c r="K47" s="22">
        <v>6327.9422759181944</v>
      </c>
      <c r="L47" s="22">
        <v>6310.6139413000001</v>
      </c>
      <c r="M47" s="22">
        <v>6695.5600269799997</v>
      </c>
      <c r="N47" s="22">
        <v>6910.8556612400007</v>
      </c>
      <c r="O47" s="22">
        <v>7039.0728887400001</v>
      </c>
      <c r="P47" s="22">
        <v>6934.6668542500011</v>
      </c>
      <c r="Q47" s="22">
        <v>6257.1674278099999</v>
      </c>
      <c r="R47" s="22">
        <v>6166.0364865800002</v>
      </c>
      <c r="S47" s="22">
        <v>6885.5635281800005</v>
      </c>
      <c r="T47" s="22">
        <v>7717.4990735599986</v>
      </c>
      <c r="U47" s="22">
        <v>8118.7357380000003</v>
      </c>
      <c r="V47" s="22">
        <v>8913.0016876999998</v>
      </c>
      <c r="W47" s="22">
        <v>9394.1834160099988</v>
      </c>
      <c r="X47" s="22">
        <v>8665.9653891300004</v>
      </c>
      <c r="Y47" s="22">
        <v>8153.5931847699994</v>
      </c>
      <c r="Z47" s="22">
        <v>8651.2827853299987</v>
      </c>
      <c r="AA47" s="22">
        <v>9648.9708438199996</v>
      </c>
      <c r="AB47" s="22">
        <v>12241.23551585</v>
      </c>
      <c r="AC47" s="22">
        <v>12096.135722660001</v>
      </c>
      <c r="AD47" s="22">
        <v>12352.539724970002</v>
      </c>
      <c r="AE47" s="22">
        <v>12142.15405859</v>
      </c>
      <c r="AF47" s="22">
        <v>12328.550066790001</v>
      </c>
      <c r="AG47" s="22">
        <v>13693.949706059997</v>
      </c>
      <c r="AH47" s="22">
        <v>14611.394609810002</v>
      </c>
      <c r="AI47" s="22">
        <v>16027.065024969997</v>
      </c>
      <c r="AJ47" s="22">
        <v>16658.941808049996</v>
      </c>
      <c r="AK47" s="29">
        <v>16279.539948670001</v>
      </c>
    </row>
    <row r="48" spans="1:45" s="23" customFormat="1" ht="15.75" hidden="1" customHeight="1" outlineLevel="1">
      <c r="A48" s="28" t="s">
        <v>11</v>
      </c>
      <c r="B48" s="21" t="s">
        <v>12</v>
      </c>
      <c r="C48" s="22">
        <v>10411.45456517725</v>
      </c>
      <c r="D48" s="22">
        <v>11052.551676216057</v>
      </c>
      <c r="E48" s="22">
        <v>11823.690022474857</v>
      </c>
      <c r="F48" s="22">
        <v>12553.116143246918</v>
      </c>
      <c r="G48" s="22">
        <v>13432.558578666521</v>
      </c>
      <c r="H48" s="22">
        <v>14227.500453000001</v>
      </c>
      <c r="I48" s="22">
        <v>15159.501190999999</v>
      </c>
      <c r="J48" s="22">
        <v>16509.403653000001</v>
      </c>
      <c r="K48" s="22">
        <v>18128.619979999999</v>
      </c>
      <c r="L48" s="22">
        <v>19945.938426999997</v>
      </c>
      <c r="M48" s="22">
        <v>21770.573980000001</v>
      </c>
      <c r="N48" s="22">
        <v>23514.409777000001</v>
      </c>
      <c r="O48" s="22">
        <v>25400.219902000001</v>
      </c>
      <c r="P48" s="22">
        <v>27322.276993999996</v>
      </c>
      <c r="Q48" s="22">
        <v>28557.442706999998</v>
      </c>
      <c r="R48" s="22">
        <v>29561.817923000002</v>
      </c>
      <c r="S48" s="22">
        <v>31408.284250999997</v>
      </c>
      <c r="T48" s="22">
        <v>33313.122173999996</v>
      </c>
      <c r="U48" s="22">
        <v>35601.495560000003</v>
      </c>
      <c r="V48" s="22">
        <v>38386.242194999999</v>
      </c>
      <c r="W48" s="22">
        <v>41060.297975999994</v>
      </c>
      <c r="X48" s="22">
        <v>39001.898870000005</v>
      </c>
      <c r="Y48" s="22">
        <v>41381.925965999995</v>
      </c>
      <c r="Z48" s="22">
        <v>42817.080937999999</v>
      </c>
      <c r="AA48" s="22">
        <v>44895.225183999995</v>
      </c>
      <c r="AB48" s="22">
        <v>47620.472457000011</v>
      </c>
      <c r="AC48" s="22">
        <v>49303.811370999996</v>
      </c>
      <c r="AD48" s="22">
        <v>51024.559992000002</v>
      </c>
      <c r="AE48" s="22">
        <v>52595.58110399999</v>
      </c>
      <c r="AF48" s="22">
        <v>53682.838970000004</v>
      </c>
      <c r="AG48" s="22">
        <v>55643.118429999995</v>
      </c>
      <c r="AH48" s="22">
        <v>62085.468204999997</v>
      </c>
      <c r="AI48" s="22">
        <v>65839.110801000003</v>
      </c>
      <c r="AJ48" s="22">
        <v>68476.669622999994</v>
      </c>
      <c r="AK48" s="29">
        <v>72526.196650999991</v>
      </c>
    </row>
    <row r="49" spans="1:37" s="23" customFormat="1" ht="15.75" hidden="1" customHeight="1" outlineLevel="1">
      <c r="A49" s="28" t="s">
        <v>13</v>
      </c>
      <c r="B49" s="21" t="s">
        <v>14</v>
      </c>
      <c r="C49" s="22">
        <v>2342.4492645199998</v>
      </c>
      <c r="D49" s="22">
        <v>2402.7949448499999</v>
      </c>
      <c r="E49" s="22">
        <v>2482.8527916200001</v>
      </c>
      <c r="F49" s="22">
        <v>2657.4400486099998</v>
      </c>
      <c r="G49" s="22">
        <v>2920.7488109800001</v>
      </c>
      <c r="H49" s="22">
        <v>3243.1720667999998</v>
      </c>
      <c r="I49" s="22">
        <v>3662.3931535800002</v>
      </c>
      <c r="J49" s="22">
        <v>4118.2403276799996</v>
      </c>
      <c r="K49" s="22">
        <v>4357.1924674600004</v>
      </c>
      <c r="L49" s="22">
        <v>4613.4252940899996</v>
      </c>
      <c r="M49" s="22">
        <v>5000.0679671199996</v>
      </c>
      <c r="N49" s="22">
        <v>3050.7447263899999</v>
      </c>
      <c r="O49" s="22">
        <v>3263.4959126499998</v>
      </c>
      <c r="P49" s="22">
        <v>3455.0086329800001</v>
      </c>
      <c r="Q49" s="22">
        <v>3574.6122811700002</v>
      </c>
      <c r="R49" s="22">
        <v>3544.5492228100002</v>
      </c>
      <c r="S49" s="22">
        <v>2273.5439806100003</v>
      </c>
      <c r="T49" s="22">
        <v>2679.5788686199999</v>
      </c>
      <c r="U49" s="22">
        <v>2861.9498073999998</v>
      </c>
      <c r="V49" s="22">
        <v>2540.55191418</v>
      </c>
      <c r="W49" s="22">
        <v>2143.4610842000002</v>
      </c>
      <c r="X49" s="22">
        <v>1482.64551549</v>
      </c>
      <c r="Y49" s="22">
        <v>1009.01903282</v>
      </c>
      <c r="Z49" s="22">
        <v>411.83181610000003</v>
      </c>
      <c r="AA49" s="22">
        <v>509.09935842000004</v>
      </c>
      <c r="AB49" s="22">
        <v>656.83972765999999</v>
      </c>
      <c r="AC49" s="22">
        <v>797.9333260599999</v>
      </c>
      <c r="AD49" s="22">
        <v>967.76920098000005</v>
      </c>
      <c r="AE49" s="22">
        <v>1075.63761133</v>
      </c>
      <c r="AF49" s="22">
        <v>1024.02263657</v>
      </c>
      <c r="AG49" s="22">
        <v>1036.43214345</v>
      </c>
      <c r="AH49" s="22">
        <v>1024.5976614599999</v>
      </c>
      <c r="AI49" s="22">
        <v>1166.8799376200002</v>
      </c>
      <c r="AJ49" s="22">
        <v>1350.69878584</v>
      </c>
      <c r="AK49" s="29">
        <v>1581.7688109800001</v>
      </c>
    </row>
    <row r="50" spans="1:37" s="23" customFormat="1" ht="15.75" hidden="1" customHeight="1" outlineLevel="1">
      <c r="A50" s="28" t="s">
        <v>15</v>
      </c>
      <c r="B50" s="21" t="s">
        <v>16</v>
      </c>
      <c r="C50" s="22">
        <v>1749.1031518699999</v>
      </c>
      <c r="D50" s="22">
        <v>2105.6003489899999</v>
      </c>
      <c r="E50" s="22">
        <v>2639.74708461</v>
      </c>
      <c r="F50" s="22">
        <v>2923.6652284699999</v>
      </c>
      <c r="G50" s="22">
        <v>2449.9188667000003</v>
      </c>
      <c r="H50" s="22">
        <v>-207.18519252000002</v>
      </c>
      <c r="I50" s="22">
        <v>-2636.6480900000001</v>
      </c>
      <c r="J50" s="22">
        <v>-4877.9597255000008</v>
      </c>
      <c r="K50" s="22">
        <v>-4630.6824552800017</v>
      </c>
      <c r="L50" s="22">
        <v>-4799.0868110000001</v>
      </c>
      <c r="M50" s="22">
        <v>-7082.2</v>
      </c>
      <c r="N50" s="22">
        <v>-7415.1</v>
      </c>
      <c r="O50" s="22">
        <v>-6092.5</v>
      </c>
      <c r="P50" s="22">
        <v>-3157.2</v>
      </c>
      <c r="Q50" s="22">
        <v>279.39999999999998</v>
      </c>
      <c r="R50" s="22">
        <v>2282.9</v>
      </c>
      <c r="S50" s="22">
        <v>1475</v>
      </c>
      <c r="T50" s="22">
        <v>-796.9</v>
      </c>
      <c r="U50" s="22">
        <v>-2675.2</v>
      </c>
      <c r="V50" s="22">
        <v>-3729.5</v>
      </c>
      <c r="W50" s="22">
        <v>-3708</v>
      </c>
      <c r="X50" s="22">
        <v>-3090.29890733</v>
      </c>
      <c r="Y50" s="22">
        <v>-4554.0923780200001</v>
      </c>
      <c r="Z50" s="22">
        <v>-6259.1497733099995</v>
      </c>
      <c r="AA50" s="22">
        <v>-4631.6992895900003</v>
      </c>
      <c r="AB50" s="22">
        <v>-3473.7928995900002</v>
      </c>
      <c r="AC50" s="22">
        <v>-2886.4901625000007</v>
      </c>
      <c r="AD50" s="22">
        <v>-2149.1687432899998</v>
      </c>
      <c r="AE50" s="22">
        <v>-1539.3113567300002</v>
      </c>
      <c r="AF50" s="22">
        <v>-1383.7756586899995</v>
      </c>
      <c r="AG50" s="22">
        <v>-982.38817717999984</v>
      </c>
      <c r="AH50" s="22">
        <v>190.92346791000008</v>
      </c>
      <c r="AI50" s="22">
        <v>1754.9332529799999</v>
      </c>
      <c r="AJ50" s="22">
        <v>1899.7043223299995</v>
      </c>
      <c r="AK50" s="29">
        <v>1713.91674812</v>
      </c>
    </row>
    <row r="51" spans="1:37" s="23" customFormat="1" ht="15.75" hidden="1" customHeight="1" outlineLevel="1">
      <c r="A51" s="28" t="s">
        <v>17</v>
      </c>
      <c r="B51" s="21" t="s">
        <v>18</v>
      </c>
      <c r="C51" s="22">
        <v>1675.3378070299973</v>
      </c>
      <c r="D51" s="22">
        <v>1719.398807029997</v>
      </c>
      <c r="E51" s="22">
        <v>1760.9658070299974</v>
      </c>
      <c r="F51" s="22">
        <v>1795.0299493299972</v>
      </c>
      <c r="G51" s="22">
        <v>1855.3359355399971</v>
      </c>
      <c r="H51" s="22">
        <v>1915.5299698199974</v>
      </c>
      <c r="I51" s="22">
        <v>1915.2385905199972</v>
      </c>
      <c r="J51" s="22">
        <v>1886.7882562199975</v>
      </c>
      <c r="K51" s="22">
        <v>1847.0155628199977</v>
      </c>
      <c r="L51" s="22">
        <v>1845.6124408399978</v>
      </c>
      <c r="M51" s="22">
        <v>1847.3982030699976</v>
      </c>
      <c r="N51" s="22">
        <v>1837.1622160299971</v>
      </c>
      <c r="O51" s="22">
        <v>1892.8854719399974</v>
      </c>
      <c r="P51" s="22">
        <v>2005.7352387499973</v>
      </c>
      <c r="Q51" s="22">
        <v>2142.2158741199974</v>
      </c>
      <c r="R51" s="22">
        <v>2262.4045208599982</v>
      </c>
      <c r="S51" s="22">
        <v>2331.1894089999987</v>
      </c>
      <c r="T51" s="22">
        <v>2363.9230359700005</v>
      </c>
      <c r="U51" s="22">
        <v>2427.6709765200012</v>
      </c>
      <c r="V51" s="22">
        <v>2457.099327150001</v>
      </c>
      <c r="W51" s="22">
        <v>2511.9686539100012</v>
      </c>
      <c r="X51" s="22">
        <v>2558.9144750000005</v>
      </c>
      <c r="Y51" s="22">
        <v>2800</v>
      </c>
      <c r="Z51" s="22">
        <v>2700</v>
      </c>
      <c r="AA51" s="22">
        <v>2344.7662610000002</v>
      </c>
      <c r="AB51" s="22">
        <v>2504.7973830000001</v>
      </c>
      <c r="AC51" s="22">
        <v>2647.2905989999999</v>
      </c>
      <c r="AD51" s="22">
        <v>3008.187653</v>
      </c>
      <c r="AE51" s="22">
        <v>2579.6208000000001</v>
      </c>
      <c r="AF51" s="22">
        <v>2563.223978</v>
      </c>
      <c r="AG51" s="22">
        <v>3074.773248</v>
      </c>
      <c r="AH51" s="22">
        <v>2678.7901449999999</v>
      </c>
      <c r="AI51" s="22">
        <v>2895.4106919999999</v>
      </c>
      <c r="AJ51" s="22">
        <v>3176.2730329999999</v>
      </c>
      <c r="AK51" s="29">
        <v>3395.1076790000002</v>
      </c>
    </row>
    <row r="52" spans="1:37" s="16" customFormat="1" ht="12" hidden="1" customHeight="1" outlineLevel="1">
      <c r="A52" s="11" t="s">
        <v>34</v>
      </c>
      <c r="B52" s="11" t="s">
        <v>33</v>
      </c>
      <c r="C52" s="12" t="s">
        <v>19</v>
      </c>
      <c r="D52" s="13" t="s">
        <v>19</v>
      </c>
      <c r="E52" s="13" t="s">
        <v>19</v>
      </c>
      <c r="F52" s="13" t="s">
        <v>19</v>
      </c>
      <c r="G52" s="13" t="s">
        <v>19</v>
      </c>
      <c r="H52" s="13" t="s">
        <v>19</v>
      </c>
      <c r="I52" s="13" t="s">
        <v>19</v>
      </c>
      <c r="J52" s="13" t="s">
        <v>19</v>
      </c>
      <c r="K52" s="13" t="s">
        <v>19</v>
      </c>
      <c r="L52" s="13" t="s">
        <v>19</v>
      </c>
      <c r="M52" s="13" t="s">
        <v>19</v>
      </c>
      <c r="N52" s="13" t="s">
        <v>19</v>
      </c>
      <c r="O52" s="13" t="s">
        <v>19</v>
      </c>
      <c r="P52" s="13" t="s">
        <v>19</v>
      </c>
      <c r="Q52" s="13" t="s">
        <v>19</v>
      </c>
      <c r="R52" s="13" t="s">
        <v>19</v>
      </c>
      <c r="S52" s="13" t="s">
        <v>19</v>
      </c>
      <c r="T52" s="13" t="s">
        <v>19</v>
      </c>
      <c r="U52" s="13" t="s">
        <v>19</v>
      </c>
      <c r="V52" s="13" t="s">
        <v>19</v>
      </c>
      <c r="W52" s="13" t="s">
        <v>19</v>
      </c>
      <c r="X52" s="13" t="s">
        <v>19</v>
      </c>
      <c r="Y52" s="13" t="s">
        <v>19</v>
      </c>
      <c r="Z52" s="13" t="s">
        <v>19</v>
      </c>
      <c r="AA52" s="13" t="s">
        <v>19</v>
      </c>
      <c r="AB52" s="13" t="s">
        <v>19</v>
      </c>
      <c r="AC52" s="13" t="s">
        <v>19</v>
      </c>
      <c r="AD52" s="13" t="s">
        <v>19</v>
      </c>
      <c r="AE52" s="13" t="s">
        <v>19</v>
      </c>
      <c r="AF52" s="13" t="s">
        <v>19</v>
      </c>
      <c r="AG52" s="13" t="s">
        <v>19</v>
      </c>
      <c r="AH52" s="13" t="s">
        <v>19</v>
      </c>
      <c r="AI52" s="13" t="s">
        <v>19</v>
      </c>
      <c r="AJ52" s="13" t="s">
        <v>19</v>
      </c>
      <c r="AK52" s="56" t="s">
        <v>19</v>
      </c>
    </row>
    <row r="53" spans="1:37" s="16" customFormat="1" ht="12" hidden="1" customHeight="1" outlineLevel="1">
      <c r="A53" s="11" t="s">
        <v>39</v>
      </c>
      <c r="B53" s="11" t="s">
        <v>35</v>
      </c>
      <c r="C53" s="12" t="s">
        <v>19</v>
      </c>
      <c r="D53" s="13" t="s">
        <v>19</v>
      </c>
      <c r="E53" s="13" t="s">
        <v>19</v>
      </c>
      <c r="F53" s="13" t="s">
        <v>19</v>
      </c>
      <c r="G53" s="13" t="s">
        <v>19</v>
      </c>
      <c r="H53" s="13" t="s">
        <v>19</v>
      </c>
      <c r="I53" s="13" t="s">
        <v>19</v>
      </c>
      <c r="J53" s="13" t="s">
        <v>19</v>
      </c>
      <c r="K53" s="13" t="s">
        <v>19</v>
      </c>
      <c r="L53" s="13" t="s">
        <v>19</v>
      </c>
      <c r="M53" s="13" t="s">
        <v>19</v>
      </c>
      <c r="N53" s="13" t="s">
        <v>19</v>
      </c>
      <c r="O53" s="13" t="s">
        <v>19</v>
      </c>
      <c r="P53" s="13" t="s">
        <v>19</v>
      </c>
      <c r="Q53" s="13" t="s">
        <v>19</v>
      </c>
      <c r="R53" s="13" t="s">
        <v>19</v>
      </c>
      <c r="S53" s="13" t="s">
        <v>19</v>
      </c>
      <c r="T53" s="13" t="s">
        <v>19</v>
      </c>
      <c r="U53" s="13" t="s">
        <v>19</v>
      </c>
      <c r="V53" s="13" t="s">
        <v>19</v>
      </c>
      <c r="W53" s="13" t="s">
        <v>19</v>
      </c>
      <c r="X53" s="13" t="s">
        <v>19</v>
      </c>
      <c r="Y53" s="13" t="s">
        <v>19</v>
      </c>
      <c r="Z53" s="13" t="s">
        <v>19</v>
      </c>
      <c r="AA53" s="13" t="s">
        <v>19</v>
      </c>
      <c r="AB53" s="13" t="s">
        <v>19</v>
      </c>
      <c r="AC53" s="13" t="s">
        <v>19</v>
      </c>
      <c r="AD53" s="13" t="s">
        <v>19</v>
      </c>
      <c r="AE53" s="13" t="s">
        <v>19</v>
      </c>
      <c r="AF53" s="13" t="s">
        <v>19</v>
      </c>
      <c r="AG53" s="13" t="s">
        <v>19</v>
      </c>
      <c r="AH53" s="13" t="s">
        <v>19</v>
      </c>
      <c r="AI53" s="13" t="s">
        <v>19</v>
      </c>
      <c r="AJ53" s="13" t="s">
        <v>19</v>
      </c>
      <c r="AK53" s="56" t="s">
        <v>19</v>
      </c>
    </row>
    <row r="54" spans="1:37" s="23" customFormat="1" ht="30" hidden="1" customHeight="1" outlineLevel="1" thickBot="1">
      <c r="A54" s="30" t="s">
        <v>29</v>
      </c>
      <c r="B54" s="31" t="s">
        <v>30</v>
      </c>
      <c r="C54" s="25">
        <v>193022.33487717551</v>
      </c>
      <c r="D54" s="25">
        <v>209429.7973269418</v>
      </c>
      <c r="E54" s="25">
        <v>229493.53894542062</v>
      </c>
      <c r="F54" s="25">
        <v>251864.9750580861</v>
      </c>
      <c r="G54" s="25">
        <v>275121.999666674</v>
      </c>
      <c r="H54" s="25">
        <v>295985.83485932864</v>
      </c>
      <c r="I54" s="25">
        <v>314539.2699338182</v>
      </c>
      <c r="J54" s="25">
        <v>332240.85719993815</v>
      </c>
      <c r="K54" s="25">
        <v>359822.75223829679</v>
      </c>
      <c r="L54" s="25">
        <v>387622.48761166999</v>
      </c>
      <c r="M54" s="25">
        <v>422870.15653143602</v>
      </c>
      <c r="N54" s="25">
        <v>462647.19531264005</v>
      </c>
      <c r="O54" s="25">
        <v>510423.62458458397</v>
      </c>
      <c r="P54" s="25">
        <v>531997.25503790006</v>
      </c>
      <c r="Q54" s="25">
        <v>515756.36762544006</v>
      </c>
      <c r="R54" s="25">
        <v>485973.48658464005</v>
      </c>
      <c r="S54" s="25">
        <v>532967.41054499999</v>
      </c>
      <c r="T54" s="25">
        <v>557340.13363861595</v>
      </c>
      <c r="U54" s="25">
        <v>618053.55474135326</v>
      </c>
      <c r="V54" s="25">
        <v>662167.25672302453</v>
      </c>
      <c r="W54" s="25">
        <v>691500.7817607685</v>
      </c>
      <c r="X54" s="25">
        <v>615199.35696957656</v>
      </c>
      <c r="Y54" s="25">
        <v>678211.95465175842</v>
      </c>
      <c r="Z54" s="25">
        <v>702994.26530089998</v>
      </c>
      <c r="AA54" s="25">
        <v>711808.13725095883</v>
      </c>
      <c r="AB54" s="25">
        <v>768335.63878279424</v>
      </c>
      <c r="AC54" s="25">
        <v>817327.82123735896</v>
      </c>
      <c r="AD54" s="25">
        <v>881329.48411563388</v>
      </c>
      <c r="AE54" s="25">
        <v>892030.78920811007</v>
      </c>
      <c r="AF54" s="25">
        <v>931600.43139228679</v>
      </c>
      <c r="AG54" s="25">
        <v>1008533.4645929906</v>
      </c>
      <c r="AH54" s="25">
        <v>992605.61000706395</v>
      </c>
      <c r="AI54" s="25">
        <v>1132725.0101212533</v>
      </c>
      <c r="AJ54" s="25">
        <v>1197546.1304935003</v>
      </c>
      <c r="AK54" s="32">
        <v>1300976.4551267214</v>
      </c>
    </row>
    <row r="55" spans="1:37" collapsed="1">
      <c r="C55" s="34"/>
    </row>
    <row r="56" spans="1:37">
      <c r="C56" s="34"/>
      <c r="D56" s="34"/>
      <c r="E56" s="34"/>
      <c r="F56" s="34"/>
      <c r="G56" s="34"/>
      <c r="H56" s="16"/>
      <c r="I56" s="16"/>
      <c r="J56" s="16"/>
      <c r="K56" s="16"/>
      <c r="L56" s="16"/>
      <c r="M56" s="16"/>
      <c r="N56" s="16"/>
      <c r="O56" s="16"/>
      <c r="P56" s="35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E56" s="16"/>
      <c r="AF56" s="16"/>
      <c r="AG56" s="16"/>
      <c r="AH56" s="16"/>
      <c r="AI56" s="16"/>
      <c r="AJ56" s="16"/>
    </row>
    <row r="57" spans="1:37"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E57" s="16"/>
      <c r="AF57" s="16"/>
      <c r="AG57" s="16"/>
      <c r="AH57" s="16"/>
      <c r="AI57" s="16"/>
      <c r="AJ57" s="16"/>
    </row>
    <row r="58" spans="1:37"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35"/>
      <c r="W58" s="35"/>
      <c r="X58" s="35"/>
      <c r="Y58" s="35"/>
      <c r="Z58" s="35"/>
      <c r="AA58" s="35"/>
      <c r="AE58" s="35"/>
      <c r="AF58" s="35"/>
      <c r="AG58" s="35"/>
      <c r="AH58" s="35"/>
      <c r="AI58" s="35"/>
      <c r="AJ58" s="35"/>
    </row>
    <row r="59" spans="1:37"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E59" s="16"/>
      <c r="AF59" s="16"/>
      <c r="AG59" s="16"/>
      <c r="AH59" s="16"/>
      <c r="AI59" s="16"/>
      <c r="AJ59" s="16"/>
    </row>
    <row r="62" spans="1:37"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E62" s="16"/>
      <c r="AF62" s="16"/>
      <c r="AG62" s="16"/>
      <c r="AH62" s="16"/>
      <c r="AI62" s="16"/>
      <c r="AJ62" s="16"/>
    </row>
    <row r="63" spans="1:37"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E63" s="16"/>
      <c r="AF63" s="16"/>
      <c r="AG63" s="16"/>
      <c r="AH63" s="16"/>
      <c r="AI63" s="16"/>
      <c r="AJ63" s="16"/>
    </row>
    <row r="64" spans="1:37"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E64" s="16"/>
      <c r="AF64" s="16"/>
      <c r="AG64" s="16"/>
      <c r="AH64" s="16"/>
      <c r="AI64" s="16"/>
      <c r="AJ64" s="16"/>
    </row>
    <row r="65" spans="1:36"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E65" s="16"/>
      <c r="AF65" s="16"/>
      <c r="AG65" s="16"/>
      <c r="AH65" s="16"/>
      <c r="AI65" s="16"/>
      <c r="AJ65" s="16"/>
    </row>
    <row r="76" spans="1:36">
      <c r="B76" s="36"/>
    </row>
    <row r="77" spans="1:36">
      <c r="B77" s="36"/>
    </row>
    <row r="78" spans="1:36" ht="54">
      <c r="A78" s="58" t="s">
        <v>41</v>
      </c>
      <c r="B78" s="58" t="s">
        <v>42</v>
      </c>
      <c r="C78" s="37"/>
    </row>
    <row r="108" spans="1:3" ht="54">
      <c r="A108" s="58" t="s">
        <v>43</v>
      </c>
      <c r="B108" s="58" t="s">
        <v>44</v>
      </c>
      <c r="C108" s="37"/>
    </row>
    <row r="157" spans="1:37" s="7" customFormat="1" ht="25.5" customHeight="1">
      <c r="A157" s="38" t="s">
        <v>32</v>
      </c>
      <c r="B157" s="38" t="s">
        <v>31</v>
      </c>
      <c r="C157" s="9">
        <f t="shared" ref="C157:AI157" si="0">C2</f>
        <v>1987</v>
      </c>
      <c r="D157" s="9">
        <f t="shared" si="0"/>
        <v>1988</v>
      </c>
      <c r="E157" s="10">
        <f t="shared" si="0"/>
        <v>1989</v>
      </c>
      <c r="F157" s="10">
        <f t="shared" si="0"/>
        <v>1990</v>
      </c>
      <c r="G157" s="10">
        <f t="shared" si="0"/>
        <v>1991</v>
      </c>
      <c r="H157" s="10">
        <f t="shared" si="0"/>
        <v>1992</v>
      </c>
      <c r="I157" s="10">
        <f t="shared" si="0"/>
        <v>1993</v>
      </c>
      <c r="J157" s="10">
        <f t="shared" si="0"/>
        <v>1994</v>
      </c>
      <c r="K157" s="10">
        <f t="shared" si="0"/>
        <v>1995</v>
      </c>
      <c r="L157" s="10">
        <f t="shared" si="0"/>
        <v>1996</v>
      </c>
      <c r="M157" s="10">
        <f t="shared" si="0"/>
        <v>1997</v>
      </c>
      <c r="N157" s="10">
        <f t="shared" si="0"/>
        <v>1998</v>
      </c>
      <c r="O157" s="10">
        <f t="shared" si="0"/>
        <v>1999</v>
      </c>
      <c r="P157" s="10">
        <f t="shared" si="0"/>
        <v>2000</v>
      </c>
      <c r="Q157" s="10">
        <f t="shared" si="0"/>
        <v>2001</v>
      </c>
      <c r="R157" s="10">
        <f t="shared" si="0"/>
        <v>2002</v>
      </c>
      <c r="S157" s="10">
        <f t="shared" si="0"/>
        <v>2003</v>
      </c>
      <c r="T157" s="10">
        <f t="shared" si="0"/>
        <v>2004</v>
      </c>
      <c r="U157" s="10">
        <f t="shared" si="0"/>
        <v>2005</v>
      </c>
      <c r="V157" s="10">
        <f t="shared" si="0"/>
        <v>2006</v>
      </c>
      <c r="W157" s="10">
        <f t="shared" si="0"/>
        <v>2007</v>
      </c>
      <c r="X157" s="10">
        <f t="shared" si="0"/>
        <v>2008</v>
      </c>
      <c r="Y157" s="10">
        <f t="shared" si="0"/>
        <v>2009</v>
      </c>
      <c r="Z157" s="10">
        <f t="shared" si="0"/>
        <v>2010</v>
      </c>
      <c r="AA157" s="10">
        <f t="shared" si="0"/>
        <v>2011</v>
      </c>
      <c r="AB157" s="10">
        <f t="shared" si="0"/>
        <v>2012</v>
      </c>
      <c r="AC157" s="10">
        <f t="shared" si="0"/>
        <v>2013</v>
      </c>
      <c r="AD157" s="10">
        <f t="shared" si="0"/>
        <v>2014</v>
      </c>
      <c r="AE157" s="10">
        <f t="shared" si="0"/>
        <v>2015</v>
      </c>
      <c r="AF157" s="10">
        <f t="shared" si="0"/>
        <v>2016</v>
      </c>
      <c r="AG157" s="10">
        <f t="shared" si="0"/>
        <v>2017</v>
      </c>
      <c r="AH157" s="10">
        <f t="shared" si="0"/>
        <v>2018</v>
      </c>
      <c r="AI157" s="10">
        <f t="shared" si="0"/>
        <v>2019</v>
      </c>
      <c r="AJ157" s="10">
        <f t="shared" ref="AJ157:AK157" si="1">AJ2</f>
        <v>2020</v>
      </c>
      <c r="AK157" s="10">
        <f t="shared" si="1"/>
        <v>2021</v>
      </c>
    </row>
    <row r="158" spans="1:37" s="20" customFormat="1" ht="30" customHeight="1">
      <c r="A158" s="17"/>
      <c r="B158" s="17" t="str">
        <f>CONCATENATE(A15," / ",B15)</f>
        <v>Recettes / Einnahmen</v>
      </c>
      <c r="C158" s="39">
        <f t="shared" ref="C158:AI158" si="2">C15/1000</f>
        <v>58.339366742865728</v>
      </c>
      <c r="D158" s="40">
        <f t="shared" si="2"/>
        <v>63.515184883687716</v>
      </c>
      <c r="E158" s="40">
        <f t="shared" si="2"/>
        <v>69.29500796947363</v>
      </c>
      <c r="F158" s="40">
        <f t="shared" si="2"/>
        <v>76.335243191464755</v>
      </c>
      <c r="G158" s="40">
        <f t="shared" si="2"/>
        <v>82.809477824808681</v>
      </c>
      <c r="H158" s="40">
        <f t="shared" si="2"/>
        <v>88.681528130060059</v>
      </c>
      <c r="I158" s="40">
        <f t="shared" si="2"/>
        <v>93.832845028594747</v>
      </c>
      <c r="J158" s="40">
        <f t="shared" si="2"/>
        <v>94.986830872422274</v>
      </c>
      <c r="K158" s="40">
        <f t="shared" si="2"/>
        <v>99.749640028837419</v>
      </c>
      <c r="L158" s="40">
        <f t="shared" si="2"/>
        <v>102.55773318216895</v>
      </c>
      <c r="M158" s="40">
        <f t="shared" si="2"/>
        <v>103.91962600948786</v>
      </c>
      <c r="N158" s="40">
        <f t="shared" si="2"/>
        <v>107.86122979274815</v>
      </c>
      <c r="O158" s="40">
        <f t="shared" si="2"/>
        <v>110.67706595503438</v>
      </c>
      <c r="P158" s="40">
        <f t="shared" si="2"/>
        <v>115.60518291833311</v>
      </c>
      <c r="Q158" s="40">
        <f t="shared" si="2"/>
        <v>120.21464409645948</v>
      </c>
      <c r="R158" s="40">
        <f t="shared" si="2"/>
        <v>120.46146653292918</v>
      </c>
      <c r="S158" s="40">
        <f t="shared" si="2"/>
        <v>122.50701828006281</v>
      </c>
      <c r="T158" s="40">
        <f t="shared" si="2"/>
        <v>125.81037736352668</v>
      </c>
      <c r="U158" s="40">
        <f t="shared" si="2"/>
        <v>131.46029591663614</v>
      </c>
      <c r="V158" s="40">
        <f t="shared" si="2"/>
        <v>136.52852167847828</v>
      </c>
      <c r="W158" s="40">
        <f t="shared" si="2"/>
        <v>146.49137120374201</v>
      </c>
      <c r="X158" s="40">
        <f t="shared" si="2"/>
        <v>149.50820993202717</v>
      </c>
      <c r="Y158" s="40">
        <f t="shared" si="2"/>
        <v>150.30897275705291</v>
      </c>
      <c r="Z158" s="40">
        <f t="shared" si="2"/>
        <v>154.92992558543494</v>
      </c>
      <c r="AA158" s="40">
        <f t="shared" si="2"/>
        <v>160.65699711294178</v>
      </c>
      <c r="AB158" s="40">
        <f t="shared" si="2"/>
        <v>163.94937798626216</v>
      </c>
      <c r="AC158" s="40">
        <f t="shared" si="2"/>
        <v>170.79648189151766</v>
      </c>
      <c r="AD158" s="40">
        <f t="shared" si="2"/>
        <v>173.33149614217822</v>
      </c>
      <c r="AE158" s="40">
        <f t="shared" si="2"/>
        <v>174.30816127992807</v>
      </c>
      <c r="AF158" s="40">
        <f t="shared" si="2"/>
        <v>176.58734849478043</v>
      </c>
      <c r="AG158" s="40">
        <f t="shared" si="2"/>
        <v>183.10648096175876</v>
      </c>
      <c r="AH158" s="40">
        <f t="shared" si="2"/>
        <v>183.61003672492069</v>
      </c>
      <c r="AI158" s="40">
        <f t="shared" si="2"/>
        <v>192.40542588016561</v>
      </c>
      <c r="AJ158" s="40">
        <f t="shared" ref="AJ158:AK158" si="3">AJ15/1000</f>
        <v>211.5884221148186</v>
      </c>
      <c r="AK158" s="41">
        <f t="shared" si="3"/>
        <v>208.19847011040659</v>
      </c>
    </row>
    <row r="159" spans="1:37" s="16" customFormat="1" ht="12" customHeight="1">
      <c r="A159" s="11"/>
      <c r="B159" s="11" t="str">
        <f t="shared" ref="B159:B168" si="4">CONCATENATE(A3," / ",B3)</f>
        <v>AVS / AHV</v>
      </c>
      <c r="C159" s="42">
        <f t="shared" ref="C159:AE159" si="5">C3/1000</f>
        <v>16.507814349756469</v>
      </c>
      <c r="D159" s="43">
        <f t="shared" si="5"/>
        <v>17.563051336011792</v>
      </c>
      <c r="E159" s="43">
        <f t="shared" si="5"/>
        <v>18.658063050578189</v>
      </c>
      <c r="F159" s="43">
        <f t="shared" si="5"/>
        <v>20.350655490303286</v>
      </c>
      <c r="G159" s="43">
        <f t="shared" si="5"/>
        <v>22.028423218638753</v>
      </c>
      <c r="H159" s="43">
        <f t="shared" si="5"/>
        <v>23.182876747183599</v>
      </c>
      <c r="I159" s="43">
        <f t="shared" si="5"/>
        <v>23.887352028216554</v>
      </c>
      <c r="J159" s="43">
        <f t="shared" si="5"/>
        <v>23.96333462603307</v>
      </c>
      <c r="K159" s="43">
        <f t="shared" si="5"/>
        <v>24.540713630555054</v>
      </c>
      <c r="L159" s="43">
        <f t="shared" si="5"/>
        <v>24.772439656038937</v>
      </c>
      <c r="M159" s="43">
        <f t="shared" si="5"/>
        <v>25.214334630438703</v>
      </c>
      <c r="N159" s="43">
        <f t="shared" si="5"/>
        <v>25.315959996124242</v>
      </c>
      <c r="O159" s="43">
        <f t="shared" si="5"/>
        <v>27.149189640204387</v>
      </c>
      <c r="P159" s="43">
        <f t="shared" si="5"/>
        <v>28.728560339803778</v>
      </c>
      <c r="Q159" s="43">
        <f t="shared" si="5"/>
        <v>30.121821441640119</v>
      </c>
      <c r="R159" s="43">
        <f t="shared" si="5"/>
        <v>30.304611192088</v>
      </c>
      <c r="S159" s="43">
        <f t="shared" si="5"/>
        <v>31.047105703340073</v>
      </c>
      <c r="T159" s="43">
        <f t="shared" si="5"/>
        <v>31.68606719491142</v>
      </c>
      <c r="U159" s="43">
        <f t="shared" si="5"/>
        <v>32.480578402580306</v>
      </c>
      <c r="V159" s="43">
        <f t="shared" si="5"/>
        <v>33.619447635001748</v>
      </c>
      <c r="W159" s="43">
        <f t="shared" si="5"/>
        <v>35.431291800645269</v>
      </c>
      <c r="X159" s="43">
        <f t="shared" si="5"/>
        <v>36.965925316476074</v>
      </c>
      <c r="Y159" s="43">
        <f t="shared" si="5"/>
        <v>37.691830278597116</v>
      </c>
      <c r="Z159" s="43">
        <f t="shared" si="5"/>
        <v>38.062031123086555</v>
      </c>
      <c r="AA159" s="43">
        <f t="shared" si="5"/>
        <v>39.207268725890245</v>
      </c>
      <c r="AB159" s="43">
        <f t="shared" si="5"/>
        <v>39.868066126340118</v>
      </c>
      <c r="AC159" s="43">
        <f t="shared" si="5"/>
        <v>40.720184495472701</v>
      </c>
      <c r="AD159" s="43">
        <f t="shared" si="5"/>
        <v>41.330475722800948</v>
      </c>
      <c r="AE159" s="43">
        <f t="shared" si="5"/>
        <v>41.898838564543574</v>
      </c>
      <c r="AF159" s="43">
        <f t="shared" ref="AF159" si="6">AF3/1000</f>
        <v>42.38515349536997</v>
      </c>
      <c r="AG159" s="43">
        <f t="shared" ref="AG159:AH159" si="7">AG3/1000</f>
        <v>42.916991632280386</v>
      </c>
      <c r="AH159" s="43">
        <f t="shared" si="7"/>
        <v>43.585284560969015</v>
      </c>
      <c r="AI159" s="43">
        <f t="shared" ref="AI159:AJ159" si="8">AI3/1000</f>
        <v>44.689346380653724</v>
      </c>
      <c r="AJ159" s="43">
        <f t="shared" si="8"/>
        <v>47.088213382442582</v>
      </c>
      <c r="AK159" s="44">
        <f t="shared" ref="AK159" si="9">AK3/1000</f>
        <v>48.443975785641435</v>
      </c>
    </row>
    <row r="160" spans="1:37" s="16" customFormat="1" ht="12" customHeight="1">
      <c r="A160" s="11"/>
      <c r="B160" s="11" t="str">
        <f t="shared" si="4"/>
        <v>PC à l’AVS / EL zur AHV</v>
      </c>
      <c r="C160" s="42">
        <f t="shared" ref="C160:AE160" si="10">C4/1000</f>
        <v>0.84277057200000005</v>
      </c>
      <c r="D160" s="43">
        <f t="shared" si="10"/>
        <v>0.91417683100000002</v>
      </c>
      <c r="E160" s="43">
        <f t="shared" si="10"/>
        <v>0.97666742399999995</v>
      </c>
      <c r="F160" s="43">
        <f t="shared" si="10"/>
        <v>1.1243611009999999</v>
      </c>
      <c r="G160" s="43">
        <f t="shared" si="10"/>
        <v>1.2789479940000001</v>
      </c>
      <c r="H160" s="43">
        <f t="shared" si="10"/>
        <v>1.4684640899999999</v>
      </c>
      <c r="I160" s="43">
        <f t="shared" si="10"/>
        <v>1.541400112</v>
      </c>
      <c r="J160" s="43">
        <f t="shared" si="10"/>
        <v>1.5670140000000001</v>
      </c>
      <c r="K160" s="43">
        <f t="shared" si="10"/>
        <v>1.574969254</v>
      </c>
      <c r="L160" s="43">
        <f t="shared" si="10"/>
        <v>1.326083691</v>
      </c>
      <c r="M160" s="43">
        <f t="shared" si="10"/>
        <v>1.3763932759999999</v>
      </c>
      <c r="N160" s="43">
        <f t="shared" si="10"/>
        <v>1.4202204190000001</v>
      </c>
      <c r="O160" s="43">
        <f t="shared" si="10"/>
        <v>1.4390610910000001</v>
      </c>
      <c r="P160" s="43">
        <f t="shared" si="10"/>
        <v>1.4410409299999996</v>
      </c>
      <c r="Q160" s="43">
        <f t="shared" si="10"/>
        <v>1.4424455190000001</v>
      </c>
      <c r="R160" s="43">
        <f t="shared" si="10"/>
        <v>1.5247607230000002</v>
      </c>
      <c r="S160" s="43">
        <f t="shared" si="10"/>
        <v>1.572623721</v>
      </c>
      <c r="T160" s="43">
        <f t="shared" si="10"/>
        <v>1.6509246900000003</v>
      </c>
      <c r="U160" s="43">
        <f t="shared" si="10"/>
        <v>1.6953942709999998</v>
      </c>
      <c r="V160" s="43">
        <f t="shared" si="10"/>
        <v>1.731033075</v>
      </c>
      <c r="W160" s="43">
        <f t="shared" si="10"/>
        <v>1.827051381</v>
      </c>
      <c r="X160" s="43">
        <f t="shared" si="10"/>
        <v>2.0716810569999997</v>
      </c>
      <c r="Y160" s="43">
        <f t="shared" si="10"/>
        <v>2.20965743</v>
      </c>
      <c r="Z160" s="43">
        <f t="shared" si="10"/>
        <v>2.323597382</v>
      </c>
      <c r="AA160" s="43">
        <f t="shared" si="10"/>
        <v>2.4390466959999997</v>
      </c>
      <c r="AB160" s="43">
        <f t="shared" si="10"/>
        <v>2.5245078460000001</v>
      </c>
      <c r="AC160" s="43">
        <f t="shared" si="10"/>
        <v>2.6046216040000001</v>
      </c>
      <c r="AD160" s="43">
        <f t="shared" si="10"/>
        <v>2.7120780679999998</v>
      </c>
      <c r="AE160" s="43">
        <f t="shared" si="10"/>
        <v>2.7784015630000005</v>
      </c>
      <c r="AF160" s="43">
        <f t="shared" ref="AF160" si="11">AF4/1000</f>
        <v>2.8564572690000003</v>
      </c>
      <c r="AG160" s="43">
        <f t="shared" ref="AG160:AH160" si="12">AG4/1000</f>
        <v>2.9067103140000001</v>
      </c>
      <c r="AH160" s="43">
        <f t="shared" si="12"/>
        <v>2.9562906400000002</v>
      </c>
      <c r="AI160" s="43">
        <f t="shared" ref="AI160:AJ160" si="13">AI4/1000</f>
        <v>3.057576257</v>
      </c>
      <c r="AJ160" s="43">
        <f t="shared" si="13"/>
        <v>3.1675621899999999</v>
      </c>
      <c r="AK160" s="44">
        <f t="shared" ref="AK160" si="14">AK4/1000</f>
        <v>3.1606456790000004</v>
      </c>
    </row>
    <row r="161" spans="1:37" s="16" customFormat="1" ht="12" customHeight="1">
      <c r="A161" s="11"/>
      <c r="B161" s="11" t="str">
        <f t="shared" si="4"/>
        <v>AI / IV</v>
      </c>
      <c r="C161" s="42">
        <f t="shared" ref="C161:AE161" si="15">C5/1000</f>
        <v>3.2328082635299999</v>
      </c>
      <c r="D161" s="43">
        <f t="shared" si="15"/>
        <v>3.7921852814900001</v>
      </c>
      <c r="E161" s="43">
        <f t="shared" si="15"/>
        <v>4.0285623964499999</v>
      </c>
      <c r="F161" s="43">
        <f t="shared" si="15"/>
        <v>4.4116551376899986</v>
      </c>
      <c r="G161" s="43">
        <f t="shared" si="15"/>
        <v>4.84144322643</v>
      </c>
      <c r="H161" s="43">
        <f t="shared" si="15"/>
        <v>5.2607375419700002</v>
      </c>
      <c r="I161" s="43">
        <f t="shared" si="15"/>
        <v>5.56744881862</v>
      </c>
      <c r="J161" s="43">
        <f t="shared" si="15"/>
        <v>5.7706485454699994</v>
      </c>
      <c r="K161" s="43">
        <f t="shared" si="15"/>
        <v>6.4832865168200007</v>
      </c>
      <c r="L161" s="43">
        <f t="shared" si="15"/>
        <v>6.8862556151399996</v>
      </c>
      <c r="M161" s="43">
        <f t="shared" si="15"/>
        <v>7.0368355297500003</v>
      </c>
      <c r="N161" s="43">
        <f t="shared" si="15"/>
        <v>7.2692867442599995</v>
      </c>
      <c r="O161" s="43">
        <f t="shared" si="15"/>
        <v>7.5624942825300003</v>
      </c>
      <c r="P161" s="43">
        <f t="shared" si="15"/>
        <v>7.8973934684999998</v>
      </c>
      <c r="Q161" s="43">
        <f t="shared" si="15"/>
        <v>8.45775732189</v>
      </c>
      <c r="R161" s="43">
        <f t="shared" si="15"/>
        <v>8.7748500542599999</v>
      </c>
      <c r="S161" s="43">
        <f t="shared" si="15"/>
        <v>9.2100692922200018</v>
      </c>
      <c r="T161" s="43">
        <f t="shared" si="15"/>
        <v>9.5109532012300004</v>
      </c>
      <c r="U161" s="43">
        <f t="shared" si="15"/>
        <v>9.823419080239999</v>
      </c>
      <c r="V161" s="43">
        <f t="shared" si="15"/>
        <v>9.90354968788</v>
      </c>
      <c r="W161" s="43">
        <f t="shared" si="15"/>
        <v>10.314962081519999</v>
      </c>
      <c r="X161" s="43">
        <f t="shared" si="15"/>
        <v>9.6327471809600009</v>
      </c>
      <c r="Y161" s="43">
        <f t="shared" si="15"/>
        <v>8.2048149672499999</v>
      </c>
      <c r="Z161" s="43">
        <f t="shared" si="15"/>
        <v>8.1757852101899999</v>
      </c>
      <c r="AA161" s="43">
        <f t="shared" si="15"/>
        <v>9.463502816259151</v>
      </c>
      <c r="AB161" s="43">
        <f t="shared" si="15"/>
        <v>9.7587179993406714</v>
      </c>
      <c r="AC161" s="43">
        <f t="shared" si="15"/>
        <v>9.8710066012975943</v>
      </c>
      <c r="AD161" s="43">
        <f t="shared" si="15"/>
        <v>10.007786783164136</v>
      </c>
      <c r="AE161" s="43">
        <f t="shared" si="15"/>
        <v>10.013725906140415</v>
      </c>
      <c r="AF161" s="43">
        <f t="shared" ref="AF161" si="16">AF5/1000</f>
        <v>9.9531199032087443</v>
      </c>
      <c r="AG161" s="43">
        <f t="shared" ref="AG161:AH161" si="17">AG5/1000</f>
        <v>10.119953833793243</v>
      </c>
      <c r="AH161" s="43">
        <f t="shared" si="17"/>
        <v>9.2682420415476443</v>
      </c>
      <c r="AI161" s="43">
        <f t="shared" ref="AI161:AJ161" si="18">AI5/1000</f>
        <v>9.1815465909554348</v>
      </c>
      <c r="AJ161" s="43">
        <f t="shared" si="18"/>
        <v>9.2235383883028064</v>
      </c>
      <c r="AK161" s="44">
        <f t="shared" ref="AK161" si="19">AK5/1000</f>
        <v>9.5125756148030778</v>
      </c>
    </row>
    <row r="162" spans="1:37" s="16" customFormat="1" ht="12" customHeight="1">
      <c r="A162" s="11"/>
      <c r="B162" s="11" t="str">
        <f t="shared" si="4"/>
        <v>PC à l’AI / EL zur IV</v>
      </c>
      <c r="C162" s="42">
        <f t="shared" ref="C162:AE162" si="20">C6/1000</f>
        <v>0.21486507099999999</v>
      </c>
      <c r="D162" s="43">
        <f t="shared" si="20"/>
        <v>0.23882150100000002</v>
      </c>
      <c r="E162" s="43">
        <f t="shared" si="20"/>
        <v>0.26675892499999998</v>
      </c>
      <c r="F162" s="43">
        <f t="shared" si="20"/>
        <v>0.30927557</v>
      </c>
      <c r="G162" s="43">
        <f t="shared" si="20"/>
        <v>0.35882545299999996</v>
      </c>
      <c r="H162" s="43">
        <f t="shared" si="20"/>
        <v>0.42595917900000002</v>
      </c>
      <c r="I162" s="43">
        <f t="shared" si="20"/>
        <v>0.49432384600000001</v>
      </c>
      <c r="J162" s="43">
        <f t="shared" si="20"/>
        <v>0.54539055299999994</v>
      </c>
      <c r="K162" s="43">
        <f t="shared" si="20"/>
        <v>0.582655437</v>
      </c>
      <c r="L162" s="43">
        <f t="shared" si="20"/>
        <v>0.57838193400000004</v>
      </c>
      <c r="M162" s="43">
        <f t="shared" si="20"/>
        <v>0.65317934200000005</v>
      </c>
      <c r="N162" s="43">
        <f t="shared" si="20"/>
        <v>0.72271222199999996</v>
      </c>
      <c r="O162" s="43">
        <f t="shared" si="20"/>
        <v>0.79788436500000004</v>
      </c>
      <c r="P162" s="43">
        <f t="shared" si="20"/>
        <v>0.84719917</v>
      </c>
      <c r="Q162" s="43">
        <f t="shared" si="20"/>
        <v>0.90876417200000004</v>
      </c>
      <c r="R162" s="43">
        <f t="shared" si="20"/>
        <v>1.0030423050000001</v>
      </c>
      <c r="S162" s="43">
        <f t="shared" si="20"/>
        <v>1.098648517</v>
      </c>
      <c r="T162" s="43">
        <f t="shared" si="20"/>
        <v>1.1965298279999999</v>
      </c>
      <c r="U162" s="43">
        <f t="shared" si="20"/>
        <v>1.2863130730000001</v>
      </c>
      <c r="V162" s="43">
        <f t="shared" si="20"/>
        <v>1.3492841450000002</v>
      </c>
      <c r="W162" s="43">
        <f t="shared" si="20"/>
        <v>1.419188307</v>
      </c>
      <c r="X162" s="43">
        <f t="shared" si="20"/>
        <v>1.6081364849999999</v>
      </c>
      <c r="Y162" s="43">
        <f t="shared" si="20"/>
        <v>1.6960820539999999</v>
      </c>
      <c r="Z162" s="43">
        <f t="shared" si="20"/>
        <v>1.75110948</v>
      </c>
      <c r="AA162" s="43">
        <f t="shared" si="20"/>
        <v>1.8368551709999998</v>
      </c>
      <c r="AB162" s="43">
        <f t="shared" si="20"/>
        <v>1.911412237</v>
      </c>
      <c r="AC162" s="43">
        <f t="shared" si="20"/>
        <v>1.923238201</v>
      </c>
      <c r="AD162" s="43">
        <f t="shared" si="20"/>
        <v>1.9666394009999999</v>
      </c>
      <c r="AE162" s="43">
        <f t="shared" si="20"/>
        <v>2.0037061280000001</v>
      </c>
      <c r="AF162" s="43">
        <f t="shared" ref="AF162" si="21">AF6/1000</f>
        <v>2.0448891399999995</v>
      </c>
      <c r="AG162" s="43">
        <f t="shared" ref="AG162:AH162" si="22">AG6/1000</f>
        <v>2.0322570670000002</v>
      </c>
      <c r="AH162" s="43">
        <f t="shared" si="22"/>
        <v>2.0872866540000001</v>
      </c>
      <c r="AI162" s="43">
        <f t="shared" ref="AI162:AJ162" si="23">AI6/1000</f>
        <v>2.1416072709999998</v>
      </c>
      <c r="AJ162" s="43">
        <f t="shared" si="23"/>
        <v>2.2003516890000001</v>
      </c>
      <c r="AK162" s="44">
        <f t="shared" ref="AK162" si="24">AK6/1000</f>
        <v>2.282190242</v>
      </c>
    </row>
    <row r="163" spans="1:37" s="16" customFormat="1" ht="12" customHeight="1">
      <c r="A163" s="11"/>
      <c r="B163" s="11" t="str">
        <f t="shared" si="4"/>
        <v>PP / BV</v>
      </c>
      <c r="C163" s="42">
        <f t="shared" ref="C163:AE163" si="25">C7/1000</f>
        <v>23.276510199999997</v>
      </c>
      <c r="D163" s="43">
        <f t="shared" si="25"/>
        <v>26.129121880521073</v>
      </c>
      <c r="E163" s="43">
        <f t="shared" si="25"/>
        <v>29.340695571114956</v>
      </c>
      <c r="F163" s="43">
        <f t="shared" si="25"/>
        <v>32.88219007393829</v>
      </c>
      <c r="G163" s="43">
        <f t="shared" si="25"/>
        <v>35.776073351549805</v>
      </c>
      <c r="H163" s="43">
        <f t="shared" si="25"/>
        <v>38.99259856495086</v>
      </c>
      <c r="I163" s="43">
        <f t="shared" si="25"/>
        <v>39.124434207884519</v>
      </c>
      <c r="J163" s="43">
        <f t="shared" si="25"/>
        <v>39.269296654741218</v>
      </c>
      <c r="K163" s="43">
        <f t="shared" si="25"/>
        <v>40.80708690346632</v>
      </c>
      <c r="L163" s="43">
        <f t="shared" si="25"/>
        <v>42.011329013615509</v>
      </c>
      <c r="M163" s="43">
        <f t="shared" si="25"/>
        <v>41.9</v>
      </c>
      <c r="N163" s="43">
        <f t="shared" si="25"/>
        <v>44.839909616865128</v>
      </c>
      <c r="O163" s="43">
        <f t="shared" si="25"/>
        <v>44.3</v>
      </c>
      <c r="P163" s="43">
        <f t="shared" si="25"/>
        <v>46.051000000000002</v>
      </c>
      <c r="Q163" s="43">
        <f t="shared" si="25"/>
        <v>47.6</v>
      </c>
      <c r="R163" s="43">
        <f t="shared" si="25"/>
        <v>45.716550000000005</v>
      </c>
      <c r="S163" s="43">
        <f t="shared" si="25"/>
        <v>46.1</v>
      </c>
      <c r="T163" s="43">
        <f t="shared" si="25"/>
        <v>47.724763968769295</v>
      </c>
      <c r="U163" s="43">
        <f t="shared" si="25"/>
        <v>50.994962809841006</v>
      </c>
      <c r="V163" s="43">
        <f t="shared" si="25"/>
        <v>53.334030706816542</v>
      </c>
      <c r="W163" s="43">
        <f t="shared" si="25"/>
        <v>59.523483915181025</v>
      </c>
      <c r="X163" s="43">
        <f t="shared" si="25"/>
        <v>61.034457190606716</v>
      </c>
      <c r="Y163" s="43">
        <f t="shared" si="25"/>
        <v>61.083969223779434</v>
      </c>
      <c r="Z163" s="43">
        <f t="shared" si="25"/>
        <v>63.313404000000006</v>
      </c>
      <c r="AA163" s="43">
        <f t="shared" si="25"/>
        <v>62.698426760094577</v>
      </c>
      <c r="AB163" s="43">
        <f t="shared" si="25"/>
        <v>64.042305141112195</v>
      </c>
      <c r="AC163" s="43">
        <f t="shared" si="25"/>
        <v>68.959221180987598</v>
      </c>
      <c r="AD163" s="43">
        <f t="shared" si="25"/>
        <v>69.343530874088188</v>
      </c>
      <c r="AE163" s="43">
        <f t="shared" si="25"/>
        <v>68.190017353569445</v>
      </c>
      <c r="AF163" s="43">
        <f t="shared" ref="AF163" si="26">AF7/1000</f>
        <v>68.323546692739356</v>
      </c>
      <c r="AG163" s="43">
        <f t="shared" ref="AG163:AH163" si="27">AG7/1000</f>
        <v>72.08241076411872</v>
      </c>
      <c r="AH163" s="43">
        <f t="shared" si="27"/>
        <v>71.030093404161832</v>
      </c>
      <c r="AI163" s="43">
        <f t="shared" ref="AI163:AJ163" si="28">AI7/1000</f>
        <v>75.964641544705628</v>
      </c>
      <c r="AJ163" s="43">
        <f t="shared" si="28"/>
        <v>82.072828239168587</v>
      </c>
      <c r="AK163" s="44">
        <f t="shared" ref="AK163" si="29">AK7/1000</f>
        <v>79.459203700666549</v>
      </c>
    </row>
    <row r="164" spans="1:37" s="16" customFormat="1" ht="12" customHeight="1">
      <c r="A164" s="11"/>
      <c r="B164" s="11" t="str">
        <f t="shared" si="4"/>
        <v>AMal / KV</v>
      </c>
      <c r="C164" s="42">
        <f t="shared" ref="C164:AE164" si="30">C8/1000</f>
        <v>6.7179626450466783</v>
      </c>
      <c r="D164" s="43">
        <f t="shared" si="30"/>
        <v>7.0818082718584137</v>
      </c>
      <c r="E164" s="43">
        <f t="shared" si="30"/>
        <v>7.7137564279830393</v>
      </c>
      <c r="F164" s="43">
        <f t="shared" si="30"/>
        <v>8.6234550499796168</v>
      </c>
      <c r="G164" s="43">
        <f t="shared" si="30"/>
        <v>9.2987068327826865</v>
      </c>
      <c r="H164" s="43">
        <f t="shared" si="30"/>
        <v>9.9070866496250023</v>
      </c>
      <c r="I164" s="43">
        <f t="shared" si="30"/>
        <v>10.782703295535727</v>
      </c>
      <c r="J164" s="43">
        <f t="shared" si="30"/>
        <v>10.724024530676905</v>
      </c>
      <c r="K164" s="43">
        <f t="shared" si="30"/>
        <v>10.890250088559533</v>
      </c>
      <c r="L164" s="43">
        <f t="shared" si="30"/>
        <v>11.425708587324078</v>
      </c>
      <c r="M164" s="43">
        <f t="shared" si="30"/>
        <v>12.417897309119304</v>
      </c>
      <c r="N164" s="43">
        <f t="shared" si="30"/>
        <v>13.07207969768349</v>
      </c>
      <c r="O164" s="43">
        <f t="shared" si="30"/>
        <v>13.422321831356061</v>
      </c>
      <c r="P164" s="43">
        <f t="shared" si="30"/>
        <v>13.906736879300267</v>
      </c>
      <c r="Q164" s="43">
        <f t="shared" si="30"/>
        <v>14.19102745177535</v>
      </c>
      <c r="R164" s="43">
        <f t="shared" si="30"/>
        <v>15.580764663444031</v>
      </c>
      <c r="S164" s="43">
        <f t="shared" si="30"/>
        <v>16.962041411493981</v>
      </c>
      <c r="T164" s="43">
        <f t="shared" si="30"/>
        <v>18.185211737974068</v>
      </c>
      <c r="U164" s="43">
        <f t="shared" si="30"/>
        <v>18.783614348899278</v>
      </c>
      <c r="V164" s="43">
        <f t="shared" si="30"/>
        <v>19.535556635302878</v>
      </c>
      <c r="W164" s="43">
        <f t="shared" si="30"/>
        <v>20.098545315690732</v>
      </c>
      <c r="X164" s="43">
        <f t="shared" si="30"/>
        <v>19.925979886765898</v>
      </c>
      <c r="Y164" s="43">
        <f t="shared" si="30"/>
        <v>20.675651783333482</v>
      </c>
      <c r="Z164" s="43">
        <f t="shared" si="30"/>
        <v>22.472191752394949</v>
      </c>
      <c r="AA164" s="43">
        <f t="shared" si="30"/>
        <v>23.73855009403718</v>
      </c>
      <c r="AB164" s="43">
        <f t="shared" si="30"/>
        <v>24.593892436060006</v>
      </c>
      <c r="AC164" s="43">
        <f t="shared" si="30"/>
        <v>25.116873699840003</v>
      </c>
      <c r="AD164" s="43">
        <f t="shared" si="30"/>
        <v>25.949311927580005</v>
      </c>
      <c r="AE164" s="43">
        <f t="shared" si="30"/>
        <v>27.229643906088643</v>
      </c>
      <c r="AF164" s="43">
        <f t="shared" ref="AF164" si="31">AF8/1000</f>
        <v>28.732302558911105</v>
      </c>
      <c r="AG164" s="43">
        <f t="shared" ref="AG164:AH164" si="32">AG8/1000</f>
        <v>30.157987425830033</v>
      </c>
      <c r="AH164" s="43">
        <f t="shared" si="32"/>
        <v>31.536816357458815</v>
      </c>
      <c r="AI164" s="43">
        <f t="shared" ref="AI164:AJ164" si="33">AI8/1000</f>
        <v>33.663987919459998</v>
      </c>
      <c r="AJ164" s="43">
        <f t="shared" si="33"/>
        <v>32.400962092249998</v>
      </c>
      <c r="AK164" s="44">
        <f t="shared" ref="AK164" si="34">AK8/1000</f>
        <v>32.440023859489997</v>
      </c>
    </row>
    <row r="165" spans="1:37" s="16" customFormat="1" ht="12" customHeight="1">
      <c r="A165" s="11"/>
      <c r="B165" s="11" t="str">
        <f t="shared" si="4"/>
        <v>AA / UV</v>
      </c>
      <c r="C165" s="42">
        <f t="shared" ref="C165:AE165" si="35">C9/1000</f>
        <v>3.3715158790000004</v>
      </c>
      <c r="D165" s="43">
        <f t="shared" si="35"/>
        <v>3.558439312</v>
      </c>
      <c r="E165" s="43">
        <f t="shared" si="35"/>
        <v>3.8499891739999996</v>
      </c>
      <c r="F165" s="43">
        <f t="shared" si="35"/>
        <v>4.1812421189999993</v>
      </c>
      <c r="G165" s="43">
        <f t="shared" si="35"/>
        <v>4.4643042830000006</v>
      </c>
      <c r="H165" s="43">
        <f t="shared" si="35"/>
        <v>4.6159232049999988</v>
      </c>
      <c r="I165" s="43">
        <f t="shared" si="35"/>
        <v>4.7827683700000003</v>
      </c>
      <c r="J165" s="43">
        <f t="shared" si="35"/>
        <v>5.3813518039999995</v>
      </c>
      <c r="K165" s="43">
        <f t="shared" si="35"/>
        <v>5.6123965449999993</v>
      </c>
      <c r="L165" s="43">
        <f t="shared" si="35"/>
        <v>5.7986710669999999</v>
      </c>
      <c r="M165" s="43">
        <f t="shared" si="35"/>
        <v>5.7085164349999999</v>
      </c>
      <c r="N165" s="43">
        <f t="shared" si="35"/>
        <v>5.7540646930000001</v>
      </c>
      <c r="O165" s="43">
        <f t="shared" si="35"/>
        <v>5.7981305540000001</v>
      </c>
      <c r="P165" s="43">
        <f t="shared" si="35"/>
        <v>5.9921160349999987</v>
      </c>
      <c r="Q165" s="43">
        <f t="shared" si="35"/>
        <v>6.2789327750000004</v>
      </c>
      <c r="R165" s="43">
        <f t="shared" si="35"/>
        <v>6.3075234949999999</v>
      </c>
      <c r="S165" s="43">
        <f t="shared" si="35"/>
        <v>6.450139439</v>
      </c>
      <c r="T165" s="43">
        <f t="shared" si="35"/>
        <v>6.9243350499999998</v>
      </c>
      <c r="U165" s="43">
        <f t="shared" si="35"/>
        <v>7.2750840290000003</v>
      </c>
      <c r="V165" s="43">
        <f t="shared" si="35"/>
        <v>7.6741766020000002</v>
      </c>
      <c r="W165" s="43">
        <f t="shared" si="35"/>
        <v>8.014171717</v>
      </c>
      <c r="X165" s="43">
        <f t="shared" si="35"/>
        <v>7.9481045509999984</v>
      </c>
      <c r="Y165" s="43">
        <f t="shared" si="35"/>
        <v>7.6369995729999998</v>
      </c>
      <c r="Z165" s="43">
        <f t="shared" si="35"/>
        <v>7.8625686830000001</v>
      </c>
      <c r="AA165" s="43">
        <f t="shared" si="35"/>
        <v>7.8803653759999994</v>
      </c>
      <c r="AB165" s="43">
        <f t="shared" si="35"/>
        <v>7.7635741139999999</v>
      </c>
      <c r="AC165" s="43">
        <f t="shared" si="35"/>
        <v>7.769574594999999</v>
      </c>
      <c r="AD165" s="43">
        <f t="shared" si="35"/>
        <v>7.7733318640000011</v>
      </c>
      <c r="AE165" s="43">
        <f t="shared" si="35"/>
        <v>7.7457690570000004</v>
      </c>
      <c r="AF165" s="43">
        <f t="shared" ref="AF165" si="36">AF9/1000</f>
        <v>7.8171281170000002</v>
      </c>
      <c r="AG165" s="43">
        <f t="shared" ref="AG165:AH165" si="37">AG9/1000</f>
        <v>7.9720663409999997</v>
      </c>
      <c r="AH165" s="43">
        <f t="shared" si="37"/>
        <v>8.0211544409999984</v>
      </c>
      <c r="AI165" s="43">
        <f t="shared" ref="AI165:AJ165" si="38">AI9/1000</f>
        <v>7.8211906679999981</v>
      </c>
      <c r="AJ165" s="43">
        <f t="shared" si="38"/>
        <v>8.0394123349999997</v>
      </c>
      <c r="AK165" s="44">
        <f t="shared" ref="AK165" si="39">AK9/1000</f>
        <v>8.8645983569999984</v>
      </c>
    </row>
    <row r="166" spans="1:37" s="16" customFormat="1" ht="12" customHeight="1">
      <c r="A166" s="11"/>
      <c r="B166" s="11" t="str">
        <f t="shared" si="4"/>
        <v>APG / EO</v>
      </c>
      <c r="C166" s="42">
        <f t="shared" ref="C166:AE166" si="40">C10/1000</f>
        <v>1.0047487220335272</v>
      </c>
      <c r="D166" s="43">
        <f t="shared" si="40"/>
        <v>0.90928000437820999</v>
      </c>
      <c r="E166" s="43">
        <f t="shared" si="40"/>
        <v>0.96859599764181525</v>
      </c>
      <c r="F166" s="43">
        <f t="shared" si="40"/>
        <v>1.0590194344067152</v>
      </c>
      <c r="G166" s="43">
        <f t="shared" si="40"/>
        <v>1.1520009517312479</v>
      </c>
      <c r="H166" s="43">
        <f t="shared" si="40"/>
        <v>1.2132421321163984</v>
      </c>
      <c r="I166" s="43">
        <f t="shared" si="40"/>
        <v>1.2545255047734443</v>
      </c>
      <c r="J166" s="43">
        <f t="shared" si="40"/>
        <v>1.2727220262869332</v>
      </c>
      <c r="K166" s="43">
        <f t="shared" si="40"/>
        <v>0.8654213887749469</v>
      </c>
      <c r="L166" s="43">
        <f t="shared" si="40"/>
        <v>0.87428803845106606</v>
      </c>
      <c r="M166" s="43">
        <f t="shared" si="40"/>
        <v>0.96746304948129613</v>
      </c>
      <c r="N166" s="43">
        <f t="shared" si="40"/>
        <v>0.80756467560575806</v>
      </c>
      <c r="O166" s="43">
        <f t="shared" si="40"/>
        <v>0.8339091228956157</v>
      </c>
      <c r="P166" s="43">
        <f t="shared" si="40"/>
        <v>0.86075464661622381</v>
      </c>
      <c r="Q166" s="43">
        <f t="shared" si="40"/>
        <v>0.88978960751988223</v>
      </c>
      <c r="R166" s="43">
        <f t="shared" si="40"/>
        <v>0.88542875302200019</v>
      </c>
      <c r="S166" s="43">
        <f t="shared" si="40"/>
        <v>0.85288185433992725</v>
      </c>
      <c r="T166" s="43">
        <f t="shared" si="40"/>
        <v>0.87998581686858479</v>
      </c>
      <c r="U166" s="43">
        <f t="shared" si="40"/>
        <v>0.89712763129969419</v>
      </c>
      <c r="V166" s="43">
        <f t="shared" si="40"/>
        <v>0.92930664008824981</v>
      </c>
      <c r="W166" s="43">
        <f t="shared" si="40"/>
        <v>0.99615500102474197</v>
      </c>
      <c r="X166" s="43">
        <f t="shared" si="40"/>
        <v>0.99802223576392501</v>
      </c>
      <c r="Y166" s="43">
        <f t="shared" si="40"/>
        <v>1.0044502921528804</v>
      </c>
      <c r="Z166" s="43">
        <f t="shared" si="40"/>
        <v>0.99899243114343805</v>
      </c>
      <c r="AA166" s="43">
        <f t="shared" si="40"/>
        <v>1.7104612449106023</v>
      </c>
      <c r="AB166" s="43">
        <f t="shared" si="40"/>
        <v>1.7359028989492018</v>
      </c>
      <c r="AC166" s="43">
        <f t="shared" si="40"/>
        <v>1.7758935054597076</v>
      </c>
      <c r="AD166" s="43">
        <f t="shared" si="40"/>
        <v>1.8042701332149087</v>
      </c>
      <c r="AE166" s="43">
        <f t="shared" si="40"/>
        <v>1.8334586904260126</v>
      </c>
      <c r="AF166" s="43">
        <f t="shared" ref="AF166" si="41">AF10/1000</f>
        <v>1.6748077191412865</v>
      </c>
      <c r="AG166" s="43">
        <f t="shared" ref="AG166:AH166" si="42">AG10/1000</f>
        <v>1.6920412991463751</v>
      </c>
      <c r="AH166" s="43">
        <f t="shared" si="42"/>
        <v>1.7217963178633329</v>
      </c>
      <c r="AI166" s="43">
        <f t="shared" ref="AI166:AJ166" si="43">AI10/1000</f>
        <v>1.766439021440839</v>
      </c>
      <c r="AJ166" s="43">
        <f t="shared" si="43"/>
        <v>1.7898785409246063</v>
      </c>
      <c r="AK166" s="44">
        <f t="shared" ref="AK166" si="44">AK10/1000</f>
        <v>2.0488092450854838</v>
      </c>
    </row>
    <row r="167" spans="1:37" s="16" customFormat="1" ht="12" customHeight="1">
      <c r="A167" s="11"/>
      <c r="B167" s="11" t="str">
        <f t="shared" si="4"/>
        <v>AC / ALV</v>
      </c>
      <c r="C167" s="42">
        <f t="shared" ref="C167:AE167" si="45">C11/1000</f>
        <v>0.81548412573999995</v>
      </c>
      <c r="D167" s="43">
        <f t="shared" si="45"/>
        <v>0.87582294511000003</v>
      </c>
      <c r="E167" s="43">
        <f t="shared" si="45"/>
        <v>0.93643073730999993</v>
      </c>
      <c r="F167" s="43">
        <f t="shared" si="45"/>
        <v>0.73589164446999999</v>
      </c>
      <c r="G167" s="43">
        <f t="shared" si="45"/>
        <v>0.81831597912999998</v>
      </c>
      <c r="H167" s="43">
        <f t="shared" si="45"/>
        <v>0.77542043801000005</v>
      </c>
      <c r="I167" s="43">
        <f t="shared" si="45"/>
        <v>3.5003505487499997</v>
      </c>
      <c r="J167" s="43">
        <f t="shared" si="45"/>
        <v>3.50172326174</v>
      </c>
      <c r="K167" s="43">
        <f t="shared" si="45"/>
        <v>5.3036721240200002</v>
      </c>
      <c r="L167" s="43">
        <f t="shared" si="45"/>
        <v>5.7690920400000003</v>
      </c>
      <c r="M167" s="43">
        <f t="shared" si="45"/>
        <v>5.5178000000000003</v>
      </c>
      <c r="N167" s="43">
        <f t="shared" si="45"/>
        <v>5.4239000000000006</v>
      </c>
      <c r="O167" s="43">
        <f t="shared" si="45"/>
        <v>5.8986999999999981</v>
      </c>
      <c r="P167" s="43">
        <f t="shared" si="45"/>
        <v>6.2302000000000008</v>
      </c>
      <c r="Q167" s="43">
        <f t="shared" si="45"/>
        <v>6.5720000000000001</v>
      </c>
      <c r="R167" s="43">
        <f t="shared" si="45"/>
        <v>6.5870999999999995</v>
      </c>
      <c r="S167" s="43">
        <f t="shared" si="45"/>
        <v>5.6563999999999997</v>
      </c>
      <c r="T167" s="43">
        <f t="shared" si="45"/>
        <v>4.5776000000000003</v>
      </c>
      <c r="U167" s="43">
        <f t="shared" si="45"/>
        <v>4.5838999999999999</v>
      </c>
      <c r="V167" s="43">
        <f t="shared" si="45"/>
        <v>4.6513999999999998</v>
      </c>
      <c r="W167" s="43">
        <f t="shared" si="45"/>
        <v>4.8197000000000001</v>
      </c>
      <c r="X167" s="43">
        <f t="shared" si="45"/>
        <v>5.13756653007</v>
      </c>
      <c r="Y167" s="43">
        <f t="shared" si="45"/>
        <v>5.6632975535799996</v>
      </c>
      <c r="Z167" s="43">
        <f t="shared" si="45"/>
        <v>5.7516816018600005</v>
      </c>
      <c r="AA167" s="43">
        <f t="shared" si="45"/>
        <v>7.2222487168299994</v>
      </c>
      <c r="AB167" s="43">
        <f t="shared" si="45"/>
        <v>6.9628227498000008</v>
      </c>
      <c r="AC167" s="43">
        <f t="shared" si="45"/>
        <v>7.0784421300700009</v>
      </c>
      <c r="AD167" s="43">
        <f t="shared" si="45"/>
        <v>7.2599716345500012</v>
      </c>
      <c r="AE167" s="43">
        <f t="shared" si="45"/>
        <v>7.48340639188</v>
      </c>
      <c r="AF167" s="43">
        <f t="shared" ref="AF167" si="46">AF11/1000</f>
        <v>7.6050370971499994</v>
      </c>
      <c r="AG167" s="43">
        <f t="shared" ref="AG167:AH167" si="47">AG11/1000</f>
        <v>7.7393884123499994</v>
      </c>
      <c r="AH167" s="43">
        <f t="shared" si="47"/>
        <v>7.9039007726100001</v>
      </c>
      <c r="AI167" s="43">
        <f t="shared" ref="AI167:AJ167" si="48">AI11/1000</f>
        <v>8.0954838812999999</v>
      </c>
      <c r="AJ167" s="43">
        <f t="shared" si="48"/>
        <v>17.429149207239995</v>
      </c>
      <c r="AK167" s="44">
        <f t="shared" ref="AK167" si="49">AK11/1000</f>
        <v>14.10086671669</v>
      </c>
    </row>
    <row r="168" spans="1:37" s="16" customFormat="1" ht="12" customHeight="1">
      <c r="A168" s="11"/>
      <c r="B168" s="11" t="str">
        <f t="shared" si="4"/>
        <v>AF / FZ</v>
      </c>
      <c r="C168" s="42">
        <f t="shared" ref="C168:AE168" si="50">C12/1000</f>
        <v>2.3939134412590541</v>
      </c>
      <c r="D168" s="43">
        <f t="shared" si="50"/>
        <v>2.4888647745182277</v>
      </c>
      <c r="E168" s="43">
        <f t="shared" si="50"/>
        <v>2.5848312653956165</v>
      </c>
      <c r="F168" s="43">
        <f t="shared" si="50"/>
        <v>2.6891975706768436</v>
      </c>
      <c r="G168" s="43">
        <f t="shared" si="50"/>
        <v>2.8744365345461911</v>
      </c>
      <c r="H168" s="43">
        <f t="shared" si="50"/>
        <v>3.0721195822041865</v>
      </c>
      <c r="I168" s="43">
        <f t="shared" si="50"/>
        <v>3.3259482968144947</v>
      </c>
      <c r="J168" s="43">
        <f t="shared" si="50"/>
        <v>3.4143031597741254</v>
      </c>
      <c r="K168" s="43">
        <f t="shared" si="50"/>
        <v>3.4443724195015748</v>
      </c>
      <c r="L168" s="43">
        <f t="shared" si="50"/>
        <v>3.638734649599356</v>
      </c>
      <c r="M168" s="43">
        <f t="shared" si="50"/>
        <v>3.7898064376985543</v>
      </c>
      <c r="N168" s="43">
        <f t="shared" si="50"/>
        <v>3.8103317282095426</v>
      </c>
      <c r="O168" s="43">
        <f t="shared" si="50"/>
        <v>3.9009750680483228</v>
      </c>
      <c r="P168" s="43">
        <f t="shared" si="50"/>
        <v>3.9740814491128482</v>
      </c>
      <c r="Q168" s="43">
        <f t="shared" si="50"/>
        <v>4.0372058076341322</v>
      </c>
      <c r="R168" s="43">
        <f t="shared" si="50"/>
        <v>4.2232353471151285</v>
      </c>
      <c r="S168" s="43">
        <f t="shared" si="50"/>
        <v>4.2558083416688355</v>
      </c>
      <c r="T168" s="43">
        <f t="shared" si="50"/>
        <v>4.2519058757732946</v>
      </c>
      <c r="U168" s="43">
        <f t="shared" si="50"/>
        <v>4.36070227077587</v>
      </c>
      <c r="V168" s="43">
        <f t="shared" si="50"/>
        <v>4.4092365513888749</v>
      </c>
      <c r="W168" s="43">
        <f t="shared" si="50"/>
        <v>4.5384216846802339</v>
      </c>
      <c r="X168" s="43">
        <f t="shared" si="50"/>
        <v>4.6392930020345302</v>
      </c>
      <c r="Y168" s="43">
        <f t="shared" si="50"/>
        <v>5.1807994848099996</v>
      </c>
      <c r="Z168" s="43">
        <f t="shared" si="50"/>
        <v>5.0736898576600007</v>
      </c>
      <c r="AA168" s="43">
        <f t="shared" si="50"/>
        <v>5.1330741439700001</v>
      </c>
      <c r="AB168" s="43">
        <f t="shared" si="50"/>
        <v>5.465259692510001</v>
      </c>
      <c r="AC168" s="43">
        <f t="shared" si="50"/>
        <v>5.7361111859400005</v>
      </c>
      <c r="AD168" s="43">
        <f t="shared" si="50"/>
        <v>5.9573043516299995</v>
      </c>
      <c r="AE168" s="43">
        <f t="shared" si="50"/>
        <v>5.93752552628</v>
      </c>
      <c r="AF168" s="43">
        <f t="shared" ref="AF168" si="51">AF12/1000</f>
        <v>6.0575820279099997</v>
      </c>
      <c r="AG168" s="43">
        <f t="shared" ref="AG168:AH168" si="52">AG12/1000</f>
        <v>6.3186535906899994</v>
      </c>
      <c r="AH168" s="43">
        <f t="shared" si="52"/>
        <v>6.2603096069099999</v>
      </c>
      <c r="AI168" s="43">
        <f t="shared" ref="AI168:AJ168" si="53">AI12/1000</f>
        <v>6.7223356841000008</v>
      </c>
      <c r="AJ168" s="43">
        <f t="shared" si="53"/>
        <v>6.9145503432899984</v>
      </c>
      <c r="AK168" s="44">
        <f t="shared" ref="AK168" si="54">AK12/1000</f>
        <v>7.0869522007699999</v>
      </c>
    </row>
    <row r="169" spans="1:37" s="16" customFormat="1" ht="12" customHeight="1">
      <c r="A169" s="11"/>
      <c r="B169" s="11" t="s">
        <v>36</v>
      </c>
      <c r="C169" s="43" t="str">
        <f t="shared" ref="C169:F170" si="55">IF(C13="–","–",C13/1000)</f>
        <v>–</v>
      </c>
      <c r="D169" s="43" t="str">
        <f t="shared" si="55"/>
        <v>–</v>
      </c>
      <c r="E169" s="43" t="str">
        <f t="shared" si="55"/>
        <v>–</v>
      </c>
      <c r="F169" s="43" t="str">
        <f t="shared" si="55"/>
        <v>–</v>
      </c>
      <c r="G169" s="43" t="str">
        <f t="shared" ref="G169:AJ169" si="56">IF(G13="–","–",G13/1000)</f>
        <v>–</v>
      </c>
      <c r="H169" s="43" t="str">
        <f t="shared" si="56"/>
        <v>–</v>
      </c>
      <c r="I169" s="43" t="str">
        <f t="shared" si="56"/>
        <v>–</v>
      </c>
      <c r="J169" s="43" t="str">
        <f t="shared" si="56"/>
        <v>–</v>
      </c>
      <c r="K169" s="43" t="str">
        <f t="shared" si="56"/>
        <v>–</v>
      </c>
      <c r="L169" s="43" t="str">
        <f t="shared" si="56"/>
        <v>–</v>
      </c>
      <c r="M169" s="43" t="str">
        <f t="shared" si="56"/>
        <v>–</v>
      </c>
      <c r="N169" s="43" t="str">
        <f t="shared" si="56"/>
        <v>–</v>
      </c>
      <c r="O169" s="43" t="str">
        <f t="shared" si="56"/>
        <v>–</v>
      </c>
      <c r="P169" s="43" t="str">
        <f t="shared" si="56"/>
        <v>–</v>
      </c>
      <c r="Q169" s="43" t="str">
        <f t="shared" si="56"/>
        <v>–</v>
      </c>
      <c r="R169" s="43" t="str">
        <f t="shared" si="56"/>
        <v>–</v>
      </c>
      <c r="S169" s="43" t="str">
        <f t="shared" si="56"/>
        <v>–</v>
      </c>
      <c r="T169" s="43" t="str">
        <f t="shared" si="56"/>
        <v>–</v>
      </c>
      <c r="U169" s="43" t="str">
        <f t="shared" si="56"/>
        <v>–</v>
      </c>
      <c r="V169" s="43" t="str">
        <f t="shared" si="56"/>
        <v>–</v>
      </c>
      <c r="W169" s="43" t="str">
        <f t="shared" si="56"/>
        <v>–</v>
      </c>
      <c r="X169" s="43" t="str">
        <f t="shared" si="56"/>
        <v>–</v>
      </c>
      <c r="Y169" s="43" t="str">
        <f t="shared" si="56"/>
        <v>–</v>
      </c>
      <c r="Z169" s="43" t="str">
        <f t="shared" si="56"/>
        <v>–</v>
      </c>
      <c r="AA169" s="43" t="str">
        <f t="shared" si="56"/>
        <v>–</v>
      </c>
      <c r="AB169" s="43" t="str">
        <f t="shared" si="56"/>
        <v>–</v>
      </c>
      <c r="AC169" s="43" t="str">
        <f t="shared" si="56"/>
        <v>–</v>
      </c>
      <c r="AD169" s="43" t="str">
        <f t="shared" si="56"/>
        <v>–</v>
      </c>
      <c r="AE169" s="43" t="str">
        <f t="shared" si="56"/>
        <v>–</v>
      </c>
      <c r="AF169" s="43" t="str">
        <f t="shared" si="56"/>
        <v>–</v>
      </c>
      <c r="AG169" s="43" t="str">
        <f t="shared" si="56"/>
        <v>–</v>
      </c>
      <c r="AH169" s="43" t="str">
        <f t="shared" si="56"/>
        <v>–</v>
      </c>
      <c r="AI169" s="43" t="str">
        <f t="shared" si="56"/>
        <v>–</v>
      </c>
      <c r="AJ169" s="43" t="str">
        <f t="shared" si="56"/>
        <v>–</v>
      </c>
      <c r="AK169" s="44">
        <f t="shared" ref="AK169" si="57">IF(AK13="–","–",AK13/1000)</f>
        <v>1.7588649500000001E-3</v>
      </c>
    </row>
    <row r="170" spans="1:37" s="16" customFormat="1" ht="12" customHeight="1">
      <c r="A170" s="11"/>
      <c r="B170" s="11" t="s">
        <v>38</v>
      </c>
      <c r="C170" s="43" t="str">
        <f t="shared" si="55"/>
        <v>–</v>
      </c>
      <c r="D170" s="43" t="str">
        <f t="shared" si="55"/>
        <v>–</v>
      </c>
      <c r="E170" s="43" t="str">
        <f t="shared" si="55"/>
        <v>–</v>
      </c>
      <c r="F170" s="43" t="str">
        <f t="shared" si="55"/>
        <v>–</v>
      </c>
      <c r="G170" s="43" t="str">
        <f t="shared" ref="G170:AJ170" si="58">IF(G14="–","–",G14/1000)</f>
        <v>–</v>
      </c>
      <c r="H170" s="43" t="str">
        <f t="shared" si="58"/>
        <v>–</v>
      </c>
      <c r="I170" s="43" t="str">
        <f t="shared" si="58"/>
        <v>–</v>
      </c>
      <c r="J170" s="43" t="str">
        <f t="shared" si="58"/>
        <v>–</v>
      </c>
      <c r="K170" s="43" t="str">
        <f t="shared" si="58"/>
        <v>–</v>
      </c>
      <c r="L170" s="43" t="str">
        <f t="shared" si="58"/>
        <v>–</v>
      </c>
      <c r="M170" s="43" t="str">
        <f t="shared" si="58"/>
        <v>–</v>
      </c>
      <c r="N170" s="43" t="str">
        <f t="shared" si="58"/>
        <v>–</v>
      </c>
      <c r="O170" s="43" t="str">
        <f t="shared" si="58"/>
        <v>–</v>
      </c>
      <c r="P170" s="43" t="str">
        <f t="shared" si="58"/>
        <v>–</v>
      </c>
      <c r="Q170" s="43" t="str">
        <f t="shared" si="58"/>
        <v>–</v>
      </c>
      <c r="R170" s="43" t="str">
        <f t="shared" si="58"/>
        <v>–</v>
      </c>
      <c r="S170" s="43" t="str">
        <f t="shared" si="58"/>
        <v>–</v>
      </c>
      <c r="T170" s="43" t="str">
        <f t="shared" si="58"/>
        <v>–</v>
      </c>
      <c r="U170" s="43" t="str">
        <f t="shared" si="58"/>
        <v>–</v>
      </c>
      <c r="V170" s="43" t="str">
        <f t="shared" si="58"/>
        <v>–</v>
      </c>
      <c r="W170" s="43" t="str">
        <f t="shared" si="58"/>
        <v>–</v>
      </c>
      <c r="X170" s="43" t="str">
        <f t="shared" si="58"/>
        <v>–</v>
      </c>
      <c r="Y170" s="43" t="str">
        <f t="shared" si="58"/>
        <v>–</v>
      </c>
      <c r="Z170" s="43" t="str">
        <f t="shared" si="58"/>
        <v>–</v>
      </c>
      <c r="AA170" s="43" t="str">
        <f t="shared" si="58"/>
        <v>–</v>
      </c>
      <c r="AB170" s="43" t="str">
        <f t="shared" si="58"/>
        <v>–</v>
      </c>
      <c r="AC170" s="43" t="str">
        <f t="shared" si="58"/>
        <v>–</v>
      </c>
      <c r="AD170" s="43" t="str">
        <f t="shared" si="58"/>
        <v>–</v>
      </c>
      <c r="AE170" s="43" t="str">
        <f t="shared" si="58"/>
        <v>–</v>
      </c>
      <c r="AF170" s="43" t="str">
        <f t="shared" si="58"/>
        <v>–</v>
      </c>
      <c r="AG170" s="43" t="str">
        <f t="shared" si="58"/>
        <v>–</v>
      </c>
      <c r="AH170" s="43" t="str">
        <f t="shared" si="58"/>
        <v>–</v>
      </c>
      <c r="AI170" s="43" t="str">
        <f t="shared" si="58"/>
        <v>–</v>
      </c>
      <c r="AJ170" s="43">
        <f t="shared" si="58"/>
        <v>2.2006642820999995</v>
      </c>
      <c r="AK170" s="44">
        <f t="shared" ref="AK170" si="59">IF(AK14="–","–",AK14/1000)</f>
        <v>1.7910965836599999</v>
      </c>
    </row>
    <row r="171" spans="1:37" s="20" customFormat="1" ht="30" customHeight="1" collapsed="1">
      <c r="A171" s="17"/>
      <c r="B171" s="17" t="str">
        <f>CONCATENATE(A28," / ",B28)</f>
        <v>Dépenses / Ausgaben</v>
      </c>
      <c r="C171" s="45">
        <f t="shared" ref="C171:AI171" si="60">C28/1000</f>
        <v>45.715531021626958</v>
      </c>
      <c r="D171" s="46">
        <f t="shared" si="60"/>
        <v>48.800451365148021</v>
      </c>
      <c r="E171" s="46">
        <f t="shared" si="60"/>
        <v>51.151197248152727</v>
      </c>
      <c r="F171" s="46">
        <f t="shared" si="60"/>
        <v>56.011153660080623</v>
      </c>
      <c r="G171" s="46">
        <f t="shared" si="60"/>
        <v>62.360255683102672</v>
      </c>
      <c r="H171" s="46">
        <f t="shared" si="60"/>
        <v>70.323092254096437</v>
      </c>
      <c r="I171" s="46">
        <f t="shared" si="60"/>
        <v>77.541764724783789</v>
      </c>
      <c r="J171" s="46">
        <f t="shared" si="60"/>
        <v>79.20230752797454</v>
      </c>
      <c r="K171" s="46">
        <f t="shared" si="60"/>
        <v>82.755786080241805</v>
      </c>
      <c r="L171" s="46">
        <f t="shared" si="60"/>
        <v>86.794080656434616</v>
      </c>
      <c r="M171" s="46">
        <f t="shared" si="60"/>
        <v>91.878782546278202</v>
      </c>
      <c r="N171" s="46">
        <f t="shared" si="60"/>
        <v>93.407203080662583</v>
      </c>
      <c r="O171" s="46">
        <f t="shared" si="60"/>
        <v>95.801896223623871</v>
      </c>
      <c r="P171" s="46">
        <f t="shared" si="60"/>
        <v>97.567364241609013</v>
      </c>
      <c r="Q171" s="46">
        <f t="shared" si="60"/>
        <v>102.3605937629947</v>
      </c>
      <c r="R171" s="46">
        <f t="shared" si="60"/>
        <v>104.91303934005219</v>
      </c>
      <c r="S171" s="46">
        <f t="shared" si="60"/>
        <v>108.72095401978135</v>
      </c>
      <c r="T171" s="46">
        <f t="shared" si="60"/>
        <v>114.23006369636614</v>
      </c>
      <c r="U171" s="46">
        <f t="shared" si="60"/>
        <v>117.37119805715831</v>
      </c>
      <c r="V171" s="46">
        <f t="shared" si="60"/>
        <v>118.71254519975277</v>
      </c>
      <c r="W171" s="46">
        <f t="shared" si="60"/>
        <v>121.66196239588348</v>
      </c>
      <c r="X171" s="46">
        <f t="shared" si="60"/>
        <v>124.40762186169984</v>
      </c>
      <c r="Y171" s="46">
        <f t="shared" si="60"/>
        <v>133.43620658693555</v>
      </c>
      <c r="Z171" s="46">
        <f t="shared" si="60"/>
        <v>137.84244957984617</v>
      </c>
      <c r="AA171" s="46">
        <f t="shared" si="60"/>
        <v>138.73362933497944</v>
      </c>
      <c r="AB171" s="46">
        <f t="shared" si="60"/>
        <v>146.28168571974888</v>
      </c>
      <c r="AC171" s="46">
        <f t="shared" si="60"/>
        <v>149.96256171217061</v>
      </c>
      <c r="AD171" s="46">
        <f t="shared" si="60"/>
        <v>152.93837847313301</v>
      </c>
      <c r="AE171" s="46">
        <f t="shared" si="60"/>
        <v>157.81381401216393</v>
      </c>
      <c r="AF171" s="46">
        <f t="shared" si="60"/>
        <v>159.55209088035073</v>
      </c>
      <c r="AG171" s="46">
        <f t="shared" si="60"/>
        <v>162.25060531256136</v>
      </c>
      <c r="AH171" s="46">
        <f t="shared" si="60"/>
        <v>168.27670897383527</v>
      </c>
      <c r="AI171" s="46">
        <f t="shared" si="60"/>
        <v>166.19524439599971</v>
      </c>
      <c r="AJ171" s="46">
        <f t="shared" ref="AJ171:AK171" si="61">AJ28/1000</f>
        <v>182.29374628515754</v>
      </c>
      <c r="AK171" s="47">
        <f t="shared" si="61"/>
        <v>186.18587469621335</v>
      </c>
    </row>
    <row r="172" spans="1:37" s="16" customFormat="1" ht="12" customHeight="1">
      <c r="A172" s="11"/>
      <c r="B172" s="11" t="str">
        <f t="shared" ref="B172:B181" si="62">CONCATENATE(A16," / ",B16)</f>
        <v>AVS / AHV</v>
      </c>
      <c r="C172" s="42">
        <f t="shared" ref="C172:AE172" si="63">C16/1000</f>
        <v>15.709821206000001</v>
      </c>
      <c r="D172" s="43">
        <f t="shared" si="63"/>
        <v>16.631075597000002</v>
      </c>
      <c r="E172" s="43">
        <f t="shared" si="63"/>
        <v>16.960989599999998</v>
      </c>
      <c r="F172" s="43">
        <f t="shared" si="63"/>
        <v>18.327665003010001</v>
      </c>
      <c r="G172" s="43">
        <f t="shared" si="63"/>
        <v>19.688175720000004</v>
      </c>
      <c r="H172" s="43">
        <f t="shared" si="63"/>
        <v>21.206050069</v>
      </c>
      <c r="I172" s="43">
        <f t="shared" si="63"/>
        <v>23.046586512929998</v>
      </c>
      <c r="J172" s="43">
        <f t="shared" si="63"/>
        <v>23.362609752000001</v>
      </c>
      <c r="K172" s="43">
        <f t="shared" si="63"/>
        <v>24.502824110999995</v>
      </c>
      <c r="L172" s="43">
        <f t="shared" si="63"/>
        <v>24.81676264999</v>
      </c>
      <c r="M172" s="43">
        <f t="shared" si="63"/>
        <v>25.80252445628</v>
      </c>
      <c r="N172" s="43">
        <f t="shared" si="63"/>
        <v>26.714905546279997</v>
      </c>
      <c r="O172" s="43">
        <f t="shared" si="63"/>
        <v>27.386966888140002</v>
      </c>
      <c r="P172" s="43">
        <f t="shared" si="63"/>
        <v>27.721899414839999</v>
      </c>
      <c r="Q172" s="43">
        <f t="shared" si="63"/>
        <v>29.081319635069999</v>
      </c>
      <c r="R172" s="43">
        <f t="shared" si="63"/>
        <v>29.094528135780006</v>
      </c>
      <c r="S172" s="43">
        <f t="shared" si="63"/>
        <v>29.980986434589994</v>
      </c>
      <c r="T172" s="43">
        <f t="shared" si="63"/>
        <v>30.423021147819995</v>
      </c>
      <c r="U172" s="43">
        <f t="shared" si="63"/>
        <v>31.327153060760001</v>
      </c>
      <c r="V172" s="43">
        <f t="shared" si="63"/>
        <v>31.68225283036</v>
      </c>
      <c r="W172" s="43">
        <f t="shared" si="63"/>
        <v>33.302841433559998</v>
      </c>
      <c r="X172" s="43">
        <f t="shared" si="63"/>
        <v>33.877951444049998</v>
      </c>
      <c r="Y172" s="43">
        <f t="shared" si="63"/>
        <v>35.786632737550001</v>
      </c>
      <c r="Z172" s="43">
        <f t="shared" si="63"/>
        <v>36.604056835240002</v>
      </c>
      <c r="AA172" s="43">
        <f t="shared" si="63"/>
        <v>38.052705340589995</v>
      </c>
      <c r="AB172" s="43">
        <f t="shared" si="63"/>
        <v>38.797675313009997</v>
      </c>
      <c r="AC172" s="43">
        <f t="shared" si="63"/>
        <v>39.975939433969991</v>
      </c>
      <c r="AD172" s="43">
        <f t="shared" si="63"/>
        <v>40.866330043000005</v>
      </c>
      <c r="AE172" s="43">
        <f t="shared" si="63"/>
        <v>41.735014134400011</v>
      </c>
      <c r="AF172" s="43">
        <f t="shared" ref="AF172" si="64">AF16/1000</f>
        <v>42.530201545560004</v>
      </c>
      <c r="AG172" s="43">
        <f t="shared" ref="AG172:AH172" si="65">AG16/1000</f>
        <v>43.291774050959994</v>
      </c>
      <c r="AH172" s="43">
        <f t="shared" si="65"/>
        <v>44.054972438430006</v>
      </c>
      <c r="AI172" s="43">
        <f t="shared" ref="AI172:AJ172" si="66">AI16/1000</f>
        <v>45.254179194429994</v>
      </c>
      <c r="AJ172" s="43">
        <f t="shared" si="66"/>
        <v>45.976923773729993</v>
      </c>
      <c r="AK172" s="44">
        <f t="shared" ref="AK172" si="67">AK16/1000</f>
        <v>47.026666149500009</v>
      </c>
    </row>
    <row r="173" spans="1:37" s="16" customFormat="1" ht="12" customHeight="1">
      <c r="A173" s="11"/>
      <c r="B173" s="11" t="str">
        <f t="shared" si="62"/>
        <v>PC à l’AVS / EL zur AHV</v>
      </c>
      <c r="C173" s="42">
        <f t="shared" ref="C173:AE173" si="68">C17/1000</f>
        <v>0.84277057200000005</v>
      </c>
      <c r="D173" s="43">
        <f t="shared" si="68"/>
        <v>0.91417683100000002</v>
      </c>
      <c r="E173" s="43">
        <f t="shared" si="68"/>
        <v>0.97666742399999995</v>
      </c>
      <c r="F173" s="43">
        <f t="shared" si="68"/>
        <v>1.1243611009999999</v>
      </c>
      <c r="G173" s="43">
        <f t="shared" si="68"/>
        <v>1.2789479940000001</v>
      </c>
      <c r="H173" s="43">
        <f t="shared" si="68"/>
        <v>1.4684640899999999</v>
      </c>
      <c r="I173" s="43">
        <f t="shared" si="68"/>
        <v>1.541400112</v>
      </c>
      <c r="J173" s="43">
        <f t="shared" si="68"/>
        <v>1.5670140000000001</v>
      </c>
      <c r="K173" s="43">
        <f t="shared" si="68"/>
        <v>1.574969254</v>
      </c>
      <c r="L173" s="43">
        <f t="shared" si="68"/>
        <v>1.326083691</v>
      </c>
      <c r="M173" s="43">
        <f t="shared" si="68"/>
        <v>1.3763932759999999</v>
      </c>
      <c r="N173" s="43">
        <f t="shared" si="68"/>
        <v>1.4202204190000001</v>
      </c>
      <c r="O173" s="43">
        <f t="shared" si="68"/>
        <v>1.4390610910000001</v>
      </c>
      <c r="P173" s="43">
        <f t="shared" si="68"/>
        <v>1.44104093</v>
      </c>
      <c r="Q173" s="43">
        <f t="shared" si="68"/>
        <v>1.4424455190000001</v>
      </c>
      <c r="R173" s="43">
        <f t="shared" si="68"/>
        <v>1.5247607230000002</v>
      </c>
      <c r="S173" s="43">
        <f t="shared" si="68"/>
        <v>1.572623721</v>
      </c>
      <c r="T173" s="43">
        <f t="shared" si="68"/>
        <v>1.6509246900000001</v>
      </c>
      <c r="U173" s="43">
        <f t="shared" si="68"/>
        <v>1.6953942709999998</v>
      </c>
      <c r="V173" s="43">
        <f t="shared" si="68"/>
        <v>1.731033075</v>
      </c>
      <c r="W173" s="43">
        <f t="shared" si="68"/>
        <v>1.827051381</v>
      </c>
      <c r="X173" s="43">
        <f t="shared" si="68"/>
        <v>2.0716810569999997</v>
      </c>
      <c r="Y173" s="43">
        <f t="shared" si="68"/>
        <v>2.20965743</v>
      </c>
      <c r="Z173" s="43">
        <f t="shared" si="68"/>
        <v>2.323597382</v>
      </c>
      <c r="AA173" s="43">
        <f t="shared" si="68"/>
        <v>2.4390466959999997</v>
      </c>
      <c r="AB173" s="43">
        <f t="shared" si="68"/>
        <v>2.5245078460000001</v>
      </c>
      <c r="AC173" s="43">
        <f t="shared" si="68"/>
        <v>2.6046216040000001</v>
      </c>
      <c r="AD173" s="43">
        <f t="shared" si="68"/>
        <v>2.7120780679999998</v>
      </c>
      <c r="AE173" s="43">
        <f t="shared" si="68"/>
        <v>2.7784015630000001</v>
      </c>
      <c r="AF173" s="43">
        <f t="shared" ref="AF173" si="69">AF17/1000</f>
        <v>2.8564572689999999</v>
      </c>
      <c r="AG173" s="43">
        <f t="shared" ref="AG173:AH173" si="70">AG17/1000</f>
        <v>2.9067103140000001</v>
      </c>
      <c r="AH173" s="43">
        <f t="shared" si="70"/>
        <v>2.9562906400000002</v>
      </c>
      <c r="AI173" s="43">
        <f t="shared" ref="AI173:AJ173" si="71">AI17/1000</f>
        <v>3.057576257</v>
      </c>
      <c r="AJ173" s="43">
        <f t="shared" si="71"/>
        <v>3.1675621899999999</v>
      </c>
      <c r="AK173" s="44">
        <f t="shared" ref="AK173" si="72">AK17/1000</f>
        <v>3.1606456790000004</v>
      </c>
    </row>
    <row r="174" spans="1:37" s="16" customFormat="1" ht="12" customHeight="1">
      <c r="A174" s="11"/>
      <c r="B174" s="11" t="str">
        <f t="shared" si="62"/>
        <v>AI / IV</v>
      </c>
      <c r="C174" s="42">
        <f t="shared" ref="C174:AE174" si="73">C18/1000</f>
        <v>3.3152017364712321</v>
      </c>
      <c r="D174" s="43">
        <f t="shared" si="73"/>
        <v>3.5736460139017834</v>
      </c>
      <c r="E174" s="43">
        <f t="shared" si="73"/>
        <v>3.7493570328671164</v>
      </c>
      <c r="F174" s="43">
        <f t="shared" si="73"/>
        <v>4.1331016842940977</v>
      </c>
      <c r="G174" s="43">
        <f t="shared" si="73"/>
        <v>4.6186527968946471</v>
      </c>
      <c r="H174" s="43">
        <f t="shared" si="73"/>
        <v>5.2494656619542681</v>
      </c>
      <c r="I174" s="43">
        <f t="shared" si="73"/>
        <v>5.9875395119973778</v>
      </c>
      <c r="J174" s="43">
        <f t="shared" si="73"/>
        <v>6.3972882922318863</v>
      </c>
      <c r="K174" s="43">
        <f t="shared" si="73"/>
        <v>6.8278238415019761</v>
      </c>
      <c r="L174" s="43">
        <f t="shared" si="73"/>
        <v>7.3119844341098155</v>
      </c>
      <c r="M174" s="43">
        <f t="shared" si="73"/>
        <v>7.651653333239226</v>
      </c>
      <c r="N174" s="43">
        <f t="shared" si="73"/>
        <v>7.9648845515467723</v>
      </c>
      <c r="O174" s="43">
        <f t="shared" si="73"/>
        <v>8.3573549599604871</v>
      </c>
      <c r="P174" s="43">
        <f t="shared" si="73"/>
        <v>8.7106392777092214</v>
      </c>
      <c r="Q174" s="43">
        <f t="shared" si="73"/>
        <v>9.4629248492801512</v>
      </c>
      <c r="R174" s="43">
        <f t="shared" si="73"/>
        <v>9.9643393577800001</v>
      </c>
      <c r="S174" s="43">
        <f t="shared" si="73"/>
        <v>10.657934267389997</v>
      </c>
      <c r="T174" s="43">
        <f t="shared" si="73"/>
        <v>11.096499969839996</v>
      </c>
      <c r="U174" s="43">
        <f t="shared" si="73"/>
        <v>11.561265841629998</v>
      </c>
      <c r="V174" s="43">
        <f t="shared" si="73"/>
        <v>11.459915459079998</v>
      </c>
      <c r="W174" s="43">
        <f t="shared" si="73"/>
        <v>11.904721250470001</v>
      </c>
      <c r="X174" s="43">
        <f t="shared" si="73"/>
        <v>11.092304183140001</v>
      </c>
      <c r="Y174" s="43">
        <f t="shared" si="73"/>
        <v>9.6164285685099991</v>
      </c>
      <c r="Z174" s="43">
        <f t="shared" si="73"/>
        <v>9.2970347756699994</v>
      </c>
      <c r="AA174" s="43">
        <f t="shared" si="73"/>
        <v>9.4883019720900013</v>
      </c>
      <c r="AB174" s="43">
        <f t="shared" si="73"/>
        <v>9.2945508137099999</v>
      </c>
      <c r="AC174" s="43">
        <f t="shared" si="73"/>
        <v>9.3056635649000032</v>
      </c>
      <c r="AD174" s="43">
        <f t="shared" si="73"/>
        <v>9.2541987156300003</v>
      </c>
      <c r="AE174" s="43">
        <f t="shared" si="73"/>
        <v>9.3040824008900014</v>
      </c>
      <c r="AF174" s="43">
        <f t="shared" ref="AF174" si="74">AF18/1000</f>
        <v>9.2005587905400006</v>
      </c>
      <c r="AG174" s="43">
        <f t="shared" ref="AG174:AH174" si="75">AG18/1000</f>
        <v>9.2344730537299995</v>
      </c>
      <c r="AH174" s="43">
        <f t="shared" si="75"/>
        <v>9.261402350700001</v>
      </c>
      <c r="AI174" s="43">
        <f t="shared" ref="AI174:AJ174" si="76">AI18/1000</f>
        <v>9.4839898582900002</v>
      </c>
      <c r="AJ174" s="43">
        <f t="shared" si="76"/>
        <v>9.5944921930600007</v>
      </c>
      <c r="AK174" s="44">
        <f t="shared" ref="AK174" si="77">AK18/1000</f>
        <v>9.8316436304200021</v>
      </c>
    </row>
    <row r="175" spans="1:37" s="16" customFormat="1" ht="12" customHeight="1">
      <c r="A175" s="11"/>
      <c r="B175" s="11" t="str">
        <f t="shared" si="62"/>
        <v>PC à l’AI / EL zur IV</v>
      </c>
      <c r="C175" s="42">
        <f t="shared" ref="C175:AE175" si="78">C19/1000</f>
        <v>0.21486507099999999</v>
      </c>
      <c r="D175" s="43">
        <f t="shared" si="78"/>
        <v>0.23882150100000002</v>
      </c>
      <c r="E175" s="43">
        <f t="shared" si="78"/>
        <v>0.26675892499999998</v>
      </c>
      <c r="F175" s="43">
        <f t="shared" si="78"/>
        <v>0.30927557</v>
      </c>
      <c r="G175" s="43">
        <f t="shared" si="78"/>
        <v>0.35882545300000002</v>
      </c>
      <c r="H175" s="43">
        <f t="shared" si="78"/>
        <v>0.42595917900000002</v>
      </c>
      <c r="I175" s="43">
        <f t="shared" si="78"/>
        <v>0.49432384600000001</v>
      </c>
      <c r="J175" s="43">
        <f t="shared" si="78"/>
        <v>0.54539055299999994</v>
      </c>
      <c r="K175" s="43">
        <f t="shared" si="78"/>
        <v>0.582655437</v>
      </c>
      <c r="L175" s="43">
        <f t="shared" si="78"/>
        <v>0.57838193400000004</v>
      </c>
      <c r="M175" s="43">
        <f t="shared" si="78"/>
        <v>0.65317934200000005</v>
      </c>
      <c r="N175" s="43">
        <f t="shared" si="78"/>
        <v>0.72271222199999996</v>
      </c>
      <c r="O175" s="43">
        <f t="shared" si="78"/>
        <v>0.79788436500000004</v>
      </c>
      <c r="P175" s="43">
        <f t="shared" si="78"/>
        <v>0.84719917</v>
      </c>
      <c r="Q175" s="43">
        <f t="shared" si="78"/>
        <v>0.90876417200000004</v>
      </c>
      <c r="R175" s="43">
        <f t="shared" si="78"/>
        <v>1.0030423050000001</v>
      </c>
      <c r="S175" s="43">
        <f t="shared" si="78"/>
        <v>1.098648517</v>
      </c>
      <c r="T175" s="43">
        <f t="shared" si="78"/>
        <v>1.1965298279999999</v>
      </c>
      <c r="U175" s="43">
        <f t="shared" si="78"/>
        <v>1.2863130730000001</v>
      </c>
      <c r="V175" s="43">
        <f t="shared" si="78"/>
        <v>1.3492841450000002</v>
      </c>
      <c r="W175" s="43">
        <f t="shared" si="78"/>
        <v>1.419188307</v>
      </c>
      <c r="X175" s="43">
        <f t="shared" si="78"/>
        <v>1.6081364849999999</v>
      </c>
      <c r="Y175" s="43">
        <f t="shared" si="78"/>
        <v>1.6960820539999999</v>
      </c>
      <c r="Z175" s="43">
        <f t="shared" si="78"/>
        <v>1.75110948</v>
      </c>
      <c r="AA175" s="43">
        <f t="shared" si="78"/>
        <v>1.8368551709999998</v>
      </c>
      <c r="AB175" s="43">
        <f t="shared" si="78"/>
        <v>1.911412237</v>
      </c>
      <c r="AC175" s="43">
        <f t="shared" si="78"/>
        <v>1.923238201</v>
      </c>
      <c r="AD175" s="43">
        <f t="shared" si="78"/>
        <v>1.9666394009999999</v>
      </c>
      <c r="AE175" s="43">
        <f t="shared" si="78"/>
        <v>2.0037061280000001</v>
      </c>
      <c r="AF175" s="43">
        <f t="shared" ref="AF175" si="79">AF19/1000</f>
        <v>2.04488914</v>
      </c>
      <c r="AG175" s="43">
        <f t="shared" ref="AG175:AH175" si="80">AG19/1000</f>
        <v>2.0322570670000002</v>
      </c>
      <c r="AH175" s="43">
        <f t="shared" si="80"/>
        <v>2.0872866540000001</v>
      </c>
      <c r="AI175" s="43">
        <f t="shared" ref="AI175:AJ175" si="81">AI19/1000</f>
        <v>2.1416072709999998</v>
      </c>
      <c r="AJ175" s="43">
        <f t="shared" si="81"/>
        <v>2.2003516890000001</v>
      </c>
      <c r="AK175" s="44">
        <f t="shared" ref="AK175" si="82">AK19/1000</f>
        <v>2.282190242</v>
      </c>
    </row>
    <row r="176" spans="1:37" s="16" customFormat="1" ht="12" customHeight="1">
      <c r="A176" s="11"/>
      <c r="B176" s="11" t="str">
        <f t="shared" si="62"/>
        <v>PP / BV</v>
      </c>
      <c r="C176" s="42">
        <f t="shared" ref="C176:AE176" si="83">C20/1000</f>
        <v>12.497746897848408</v>
      </c>
      <c r="D176" s="43">
        <f t="shared" si="83"/>
        <v>13.621805933161161</v>
      </c>
      <c r="E176" s="43">
        <f t="shared" si="83"/>
        <v>14.641420422950873</v>
      </c>
      <c r="F176" s="43">
        <f t="shared" si="83"/>
        <v>16.527937783040013</v>
      </c>
      <c r="G176" s="43">
        <f t="shared" si="83"/>
        <v>18.560690621480919</v>
      </c>
      <c r="H176" s="43">
        <f t="shared" si="83"/>
        <v>20.814385958042422</v>
      </c>
      <c r="I176" s="43">
        <f t="shared" si="83"/>
        <v>21.946729295819512</v>
      </c>
      <c r="J176" s="43">
        <f t="shared" si="83"/>
        <v>23.207909206978545</v>
      </c>
      <c r="K176" s="43">
        <f t="shared" si="83"/>
        <v>25.436526735678253</v>
      </c>
      <c r="L176" s="43">
        <f t="shared" si="83"/>
        <v>27.217176886045451</v>
      </c>
      <c r="M176" s="43">
        <f t="shared" si="83"/>
        <v>28.373803569340431</v>
      </c>
      <c r="N176" s="43">
        <f t="shared" si="83"/>
        <v>29.762582040896273</v>
      </c>
      <c r="O176" s="43">
        <f t="shared" si="83"/>
        <v>31.386881662465065</v>
      </c>
      <c r="P176" s="43">
        <f t="shared" si="83"/>
        <v>32.583869490556935</v>
      </c>
      <c r="Q176" s="43">
        <f t="shared" si="83"/>
        <v>34.344303569340433</v>
      </c>
      <c r="R176" s="43">
        <f t="shared" si="83"/>
        <v>33.862020554547058</v>
      </c>
      <c r="S176" s="43">
        <f t="shared" si="83"/>
        <v>32.910301279802518</v>
      </c>
      <c r="T176" s="43">
        <f t="shared" si="83"/>
        <v>36.053337771772853</v>
      </c>
      <c r="U176" s="43">
        <f t="shared" si="83"/>
        <v>36.689334502602456</v>
      </c>
      <c r="V176" s="43">
        <f t="shared" si="83"/>
        <v>37.28923703666387</v>
      </c>
      <c r="W176" s="43">
        <f t="shared" si="83"/>
        <v>37.820155361423261</v>
      </c>
      <c r="X176" s="43">
        <f t="shared" si="83"/>
        <v>39.396804972135293</v>
      </c>
      <c r="Y176" s="43">
        <f t="shared" si="83"/>
        <v>43.983867591895567</v>
      </c>
      <c r="Z176" s="43">
        <f t="shared" si="83"/>
        <v>46.265860951586156</v>
      </c>
      <c r="AA176" s="43">
        <f t="shared" si="83"/>
        <v>45.985909616989424</v>
      </c>
      <c r="AB176" s="43">
        <f t="shared" si="83"/>
        <v>51.139805316198888</v>
      </c>
      <c r="AC176" s="43">
        <f t="shared" si="83"/>
        <v>51.232685237460643</v>
      </c>
      <c r="AD176" s="43">
        <f t="shared" si="83"/>
        <v>51.937227605933039</v>
      </c>
      <c r="AE176" s="43">
        <f t="shared" si="83"/>
        <v>53.524709538513925</v>
      </c>
      <c r="AF176" s="43">
        <f t="shared" ref="AF176" si="84">AF20/1000</f>
        <v>52.716124679230767</v>
      </c>
      <c r="AG176" s="43">
        <f t="shared" ref="AG176:AH176" si="85">AG20/1000</f>
        <v>53.673870150331375</v>
      </c>
      <c r="AH176" s="43">
        <f t="shared" si="85"/>
        <v>58.755610927935258</v>
      </c>
      <c r="AI176" s="43">
        <f t="shared" ref="AI176:AJ176" si="86">AI20/1000</f>
        <v>53.872389871129712</v>
      </c>
      <c r="AJ176" s="43">
        <f t="shared" si="86"/>
        <v>55.780821225067555</v>
      </c>
      <c r="AK176" s="44">
        <f t="shared" ref="AK176" si="87">AK20/1000</f>
        <v>59.883547828483323</v>
      </c>
    </row>
    <row r="177" spans="1:45" s="16" customFormat="1" ht="12" customHeight="1">
      <c r="A177" s="11"/>
      <c r="B177" s="11" t="str">
        <f t="shared" si="62"/>
        <v>AMal / KV</v>
      </c>
      <c r="C177" s="42">
        <f t="shared" ref="C177:AE177" si="88">C21/1000</f>
        <v>6.820689163128268</v>
      </c>
      <c r="D177" s="43">
        <f t="shared" si="88"/>
        <v>7.2062849497568457</v>
      </c>
      <c r="E177" s="43">
        <f t="shared" si="88"/>
        <v>7.7306607672391321</v>
      </c>
      <c r="F177" s="43">
        <f t="shared" si="88"/>
        <v>8.369632634229669</v>
      </c>
      <c r="G177" s="43">
        <f t="shared" si="88"/>
        <v>9.2992146190109199</v>
      </c>
      <c r="H177" s="43">
        <f t="shared" si="88"/>
        <v>10.121281931065543</v>
      </c>
      <c r="I177" s="43">
        <f t="shared" si="88"/>
        <v>10.874132371632397</v>
      </c>
      <c r="J177" s="43">
        <f t="shared" si="88"/>
        <v>10.548577999999997</v>
      </c>
      <c r="K177" s="43">
        <f t="shared" si="88"/>
        <v>10.959598</v>
      </c>
      <c r="L177" s="43">
        <f t="shared" si="88"/>
        <v>11.76116227434</v>
      </c>
      <c r="M177" s="43">
        <f t="shared" si="88"/>
        <v>12.344736443979999</v>
      </c>
      <c r="N177" s="43">
        <f t="shared" si="88"/>
        <v>13.044627279959998</v>
      </c>
      <c r="O177" s="43">
        <f t="shared" si="88"/>
        <v>13.448357261180002</v>
      </c>
      <c r="P177" s="43">
        <f t="shared" si="88"/>
        <v>14.203722035529999</v>
      </c>
      <c r="Q177" s="43">
        <f t="shared" si="88"/>
        <v>14.92790377623</v>
      </c>
      <c r="R177" s="43">
        <f t="shared" si="88"/>
        <v>15.573087950209999</v>
      </c>
      <c r="S177" s="43">
        <f t="shared" si="88"/>
        <v>16.621620847270002</v>
      </c>
      <c r="T177" s="43">
        <f t="shared" si="88"/>
        <v>17.610315937140001</v>
      </c>
      <c r="U177" s="43">
        <f t="shared" si="88"/>
        <v>18.511249365720001</v>
      </c>
      <c r="V177" s="43">
        <f t="shared" si="88"/>
        <v>18.918654348670003</v>
      </c>
      <c r="W177" s="43">
        <f t="shared" si="88"/>
        <v>19.730429594529998</v>
      </c>
      <c r="X177" s="43">
        <f t="shared" si="88"/>
        <v>20.521848243619999</v>
      </c>
      <c r="Y177" s="43">
        <f t="shared" si="88"/>
        <v>21.312373080839997</v>
      </c>
      <c r="Z177" s="43">
        <f t="shared" si="88"/>
        <v>22.199677761810001</v>
      </c>
      <c r="AA177" s="43">
        <f t="shared" si="88"/>
        <v>23.055040074300006</v>
      </c>
      <c r="AB177" s="43">
        <f t="shared" si="88"/>
        <v>24.051989133280017</v>
      </c>
      <c r="AC177" s="43">
        <f t="shared" si="88"/>
        <v>25.381975395990004</v>
      </c>
      <c r="AD177" s="43">
        <f t="shared" si="88"/>
        <v>26.155420804759984</v>
      </c>
      <c r="AE177" s="43">
        <f t="shared" si="88"/>
        <v>27.792846103520002</v>
      </c>
      <c r="AF177" s="43">
        <f t="shared" ref="AF177" si="89">AF21/1000</f>
        <v>28.594023824620006</v>
      </c>
      <c r="AG177" s="43">
        <f t="shared" ref="AG177:AH177" si="90">AG21/1000</f>
        <v>29.546228402800001</v>
      </c>
      <c r="AH177" s="43">
        <f t="shared" si="90"/>
        <v>30.04475464607</v>
      </c>
      <c r="AI177" s="43">
        <f t="shared" ref="AI177:AJ177" si="91">AI21/1000</f>
        <v>31.104845494439996</v>
      </c>
      <c r="AJ177" s="43">
        <f t="shared" si="91"/>
        <v>31.591412880859988</v>
      </c>
      <c r="AK177" s="44">
        <f t="shared" ref="AK177" si="92">AK21/1000</f>
        <v>33.086091603110006</v>
      </c>
    </row>
    <row r="178" spans="1:45" s="16" customFormat="1" ht="12" customHeight="1">
      <c r="A178" s="11"/>
      <c r="B178" s="11" t="str">
        <f t="shared" si="62"/>
        <v>AA / UV</v>
      </c>
      <c r="C178" s="42">
        <f t="shared" ref="C178:AE178" si="93">C22/1000</f>
        <v>2.6771520089999998</v>
      </c>
      <c r="D178" s="43">
        <f t="shared" si="93"/>
        <v>2.8380836519999995</v>
      </c>
      <c r="E178" s="43">
        <f t="shared" si="93"/>
        <v>3.017570831</v>
      </c>
      <c r="F178" s="43">
        <f t="shared" si="93"/>
        <v>3.2587090750000001</v>
      </c>
      <c r="G178" s="43">
        <f t="shared" si="93"/>
        <v>3.6420002060000005</v>
      </c>
      <c r="H178" s="43">
        <f t="shared" si="93"/>
        <v>3.9385245060000003</v>
      </c>
      <c r="I178" s="43">
        <f t="shared" si="93"/>
        <v>3.9925816190000005</v>
      </c>
      <c r="J178" s="43">
        <f t="shared" si="93"/>
        <v>4.0007556100000006</v>
      </c>
      <c r="K178" s="43">
        <f t="shared" si="93"/>
        <v>4.0651722590000006</v>
      </c>
      <c r="L178" s="43">
        <f t="shared" si="93"/>
        <v>4.1068007790000003</v>
      </c>
      <c r="M178" s="43">
        <f t="shared" si="93"/>
        <v>4.1682907919999996</v>
      </c>
      <c r="N178" s="43">
        <f t="shared" si="93"/>
        <v>4.2170843330000007</v>
      </c>
      <c r="O178" s="43">
        <f t="shared" si="93"/>
        <v>4.3586448739999994</v>
      </c>
      <c r="P178" s="43">
        <f t="shared" si="93"/>
        <v>4.5464859429999995</v>
      </c>
      <c r="Q178" s="43">
        <f t="shared" si="93"/>
        <v>4.7480210310000004</v>
      </c>
      <c r="R178" s="43">
        <f t="shared" si="93"/>
        <v>4.958887807</v>
      </c>
      <c r="S178" s="43">
        <f t="shared" si="93"/>
        <v>5.2228410749999998</v>
      </c>
      <c r="T178" s="43">
        <f t="shared" si="93"/>
        <v>5.3581803099999998</v>
      </c>
      <c r="U178" s="43">
        <f t="shared" si="93"/>
        <v>5.4204145740000005</v>
      </c>
      <c r="V178" s="43">
        <f t="shared" si="93"/>
        <v>5.4846253510000009</v>
      </c>
      <c r="W178" s="43">
        <f t="shared" si="93"/>
        <v>5.5313629830000002</v>
      </c>
      <c r="X178" s="43">
        <f t="shared" si="93"/>
        <v>5.743835462999999</v>
      </c>
      <c r="Y178" s="43">
        <f t="shared" si="93"/>
        <v>5.9683478210000001</v>
      </c>
      <c r="Z178" s="43">
        <f t="shared" si="93"/>
        <v>5.9927655349999984</v>
      </c>
      <c r="AA178" s="43">
        <f t="shared" si="93"/>
        <v>6.0644129330000007</v>
      </c>
      <c r="AB178" s="43">
        <f t="shared" si="93"/>
        <v>6.396532928000001</v>
      </c>
      <c r="AC178" s="43">
        <f t="shared" si="93"/>
        <v>6.5379072430000003</v>
      </c>
      <c r="AD178" s="43">
        <f t="shared" si="93"/>
        <v>6.7766169739999995</v>
      </c>
      <c r="AE178" s="43">
        <f t="shared" si="93"/>
        <v>6.886133676</v>
      </c>
      <c r="AF178" s="43">
        <f t="shared" ref="AF178" si="94">AF22/1000</f>
        <v>7.212688581000001</v>
      </c>
      <c r="AG178" s="43">
        <f t="shared" ref="AG178:AH178" si="95">AG22/1000</f>
        <v>7.0803693810000006</v>
      </c>
      <c r="AH178" s="43">
        <f t="shared" si="95"/>
        <v>7.1340177640000002</v>
      </c>
      <c r="AI178" s="43">
        <f t="shared" ref="AI178:AJ178" si="96">AI22/1000</f>
        <v>7.2399895450000002</v>
      </c>
      <c r="AJ178" s="43">
        <f t="shared" si="96"/>
        <v>7.0841192329999991</v>
      </c>
      <c r="AK178" s="44">
        <f t="shared" ref="AK178" si="97">AK22/1000</f>
        <v>7.0910186919999996</v>
      </c>
    </row>
    <row r="179" spans="1:45" s="16" customFormat="1" ht="12" customHeight="1">
      <c r="A179" s="11"/>
      <c r="B179" s="11" t="str">
        <f t="shared" si="62"/>
        <v>APG / EO</v>
      </c>
      <c r="C179" s="42">
        <f t="shared" ref="C179:AE179" si="98">C23/1000</f>
        <v>0.71583191525000001</v>
      </c>
      <c r="D179" s="43">
        <f t="shared" si="98"/>
        <v>0.84882794067</v>
      </c>
      <c r="E179" s="43">
        <f t="shared" si="98"/>
        <v>0.89156839423000001</v>
      </c>
      <c r="F179" s="43">
        <f t="shared" si="98"/>
        <v>0.88510661001000002</v>
      </c>
      <c r="G179" s="43">
        <f t="shared" si="98"/>
        <v>0.88946552963000003</v>
      </c>
      <c r="H179" s="43">
        <f t="shared" si="98"/>
        <v>0.88741098918000005</v>
      </c>
      <c r="I179" s="43">
        <f t="shared" si="98"/>
        <v>0.83047341722000001</v>
      </c>
      <c r="J179" s="43">
        <f t="shared" si="98"/>
        <v>0.8099388368999999</v>
      </c>
      <c r="K179" s="43">
        <f t="shared" si="98"/>
        <v>0.62086075421999998</v>
      </c>
      <c r="L179" s="43">
        <f t="shared" si="98"/>
        <v>0.62130410937000002</v>
      </c>
      <c r="M179" s="43">
        <f t="shared" si="98"/>
        <v>0.58188065796999988</v>
      </c>
      <c r="N179" s="43">
        <f t="shared" si="98"/>
        <v>0.55761897273000016</v>
      </c>
      <c r="O179" s="43">
        <f t="shared" si="98"/>
        <v>0.63109330974</v>
      </c>
      <c r="P179" s="43">
        <f t="shared" si="98"/>
        <v>0.68027629766999997</v>
      </c>
      <c r="Q179" s="43">
        <f t="shared" si="98"/>
        <v>0.69388603880999999</v>
      </c>
      <c r="R179" s="43">
        <f t="shared" si="98"/>
        <v>0.69202580635999988</v>
      </c>
      <c r="S179" s="43">
        <f t="shared" si="98"/>
        <v>0.70337442420000007</v>
      </c>
      <c r="T179" s="43">
        <f t="shared" si="98"/>
        <v>0.55048179299</v>
      </c>
      <c r="U179" s="43">
        <f t="shared" si="98"/>
        <v>0.84171903822000005</v>
      </c>
      <c r="V179" s="43">
        <f t="shared" si="98"/>
        <v>1.32063475322</v>
      </c>
      <c r="W179" s="43">
        <f t="shared" si="98"/>
        <v>1.3360597269800001</v>
      </c>
      <c r="X179" s="43">
        <f t="shared" si="98"/>
        <v>1.4365236892100002</v>
      </c>
      <c r="Y179" s="43">
        <f t="shared" si="98"/>
        <v>1.5345922025100001</v>
      </c>
      <c r="Z179" s="43">
        <f t="shared" si="98"/>
        <v>1.6031657016300001</v>
      </c>
      <c r="AA179" s="43">
        <f t="shared" si="98"/>
        <v>1.6108108289800003</v>
      </c>
      <c r="AB179" s="43">
        <f t="shared" si="98"/>
        <v>1.6057178900899998</v>
      </c>
      <c r="AC179" s="43">
        <f t="shared" si="98"/>
        <v>1.6383549964799999</v>
      </c>
      <c r="AD179" s="43">
        <f t="shared" si="98"/>
        <v>1.6684626766900001</v>
      </c>
      <c r="AE179" s="43">
        <f t="shared" si="98"/>
        <v>1.7029277402399998</v>
      </c>
      <c r="AF179" s="43">
        <f t="shared" ref="AF179" si="99">AF23/1000</f>
        <v>1.7455167400300002</v>
      </c>
      <c r="AG179" s="43">
        <f t="shared" ref="AG179:AH179" si="100">AG23/1000</f>
        <v>1.72395535866</v>
      </c>
      <c r="AH179" s="43">
        <f t="shared" si="100"/>
        <v>1.6809880578699998</v>
      </c>
      <c r="AI179" s="43">
        <f t="shared" ref="AI179:AJ179" si="101">AI23/1000</f>
        <v>1.6953843228300003</v>
      </c>
      <c r="AJ179" s="43">
        <f t="shared" si="101"/>
        <v>1.6374430600600003</v>
      </c>
      <c r="AK179" s="44">
        <f t="shared" ref="AK179" si="102">AK23/1000</f>
        <v>1.8646135407700002</v>
      </c>
    </row>
    <row r="180" spans="1:45" s="16" customFormat="1" ht="12" customHeight="1">
      <c r="A180" s="11"/>
      <c r="B180" s="11" t="str">
        <f t="shared" si="62"/>
        <v>AC / ALV</v>
      </c>
      <c r="C180" s="42">
        <f t="shared" ref="C180:AC180" si="103">C24/1000</f>
        <v>0.6099365361700001</v>
      </c>
      <c r="D180" s="43">
        <f t="shared" si="103"/>
        <v>0.51931242633999997</v>
      </c>
      <c r="E180" s="43">
        <f t="shared" si="103"/>
        <v>0.40228258547000006</v>
      </c>
      <c r="F180" s="43">
        <f t="shared" si="103"/>
        <v>0.45193077112000002</v>
      </c>
      <c r="G180" s="43">
        <f t="shared" si="103"/>
        <v>1.2921521947500003</v>
      </c>
      <c r="H180" s="43">
        <f t="shared" si="103"/>
        <v>3.4325243219299995</v>
      </c>
      <c r="I180" s="43">
        <f t="shared" si="103"/>
        <v>5.9301683620699999</v>
      </c>
      <c r="J180" s="43">
        <f t="shared" si="103"/>
        <v>5.7430480720900006</v>
      </c>
      <c r="K180" s="43">
        <f t="shared" si="103"/>
        <v>5.0563948537999996</v>
      </c>
      <c r="L180" s="43">
        <f t="shared" si="103"/>
        <v>5.9375372370000017</v>
      </c>
      <c r="M180" s="43">
        <f t="shared" si="103"/>
        <v>7.8009000000000013</v>
      </c>
      <c r="N180" s="43">
        <f t="shared" si="103"/>
        <v>5.7568000000000001</v>
      </c>
      <c r="O180" s="43">
        <f t="shared" si="103"/>
        <v>4.5759999999999996</v>
      </c>
      <c r="P180" s="43">
        <f t="shared" si="103"/>
        <v>3.2948999999999993</v>
      </c>
      <c r="Q180" s="43">
        <f t="shared" si="103"/>
        <v>3.1354000000000002</v>
      </c>
      <c r="R180" s="43">
        <f t="shared" si="103"/>
        <v>4.5836999999999986</v>
      </c>
      <c r="S180" s="43">
        <f t="shared" si="103"/>
        <v>6.4643000000000006</v>
      </c>
      <c r="T180" s="43">
        <f t="shared" si="103"/>
        <v>6.8494999999999999</v>
      </c>
      <c r="U180" s="43">
        <f t="shared" si="103"/>
        <v>6.4621999999999993</v>
      </c>
      <c r="V180" s="43">
        <f t="shared" si="103"/>
        <v>5.7056000000000004</v>
      </c>
      <c r="W180" s="43">
        <f t="shared" si="103"/>
        <v>4.7981999999999996</v>
      </c>
      <c r="X180" s="43">
        <f t="shared" si="103"/>
        <v>4.5198926472500007</v>
      </c>
      <c r="Y180" s="43">
        <f t="shared" si="103"/>
        <v>7.1270910242699994</v>
      </c>
      <c r="Z180" s="43">
        <f t="shared" si="103"/>
        <v>7.4567389971500004</v>
      </c>
      <c r="AA180" s="43">
        <f t="shared" si="103"/>
        <v>5.5947982331099997</v>
      </c>
      <c r="AB180" s="43">
        <f t="shared" si="103"/>
        <v>5.8049163597999982</v>
      </c>
      <c r="AC180" s="43">
        <f t="shared" si="103"/>
        <v>6.4911393929800001</v>
      </c>
      <c r="AD180" s="43">
        <f t="shared" ref="AD180:AE180" si="104">AD24/1000</f>
        <v>6.5226502153399979</v>
      </c>
      <c r="AE180" s="43">
        <f t="shared" si="104"/>
        <v>6.8735490053199992</v>
      </c>
      <c r="AF180" s="43">
        <f t="shared" ref="AF180" si="105">AF24/1000</f>
        <v>7.4495013991099972</v>
      </c>
      <c r="AG180" s="43">
        <f t="shared" ref="AG180:AH180" si="106">AG24/1000</f>
        <v>7.3380009308400007</v>
      </c>
      <c r="AH180" s="43">
        <f t="shared" si="106"/>
        <v>6.73058912752</v>
      </c>
      <c r="AI180" s="43">
        <f t="shared" ref="AI180:AJ180" si="107">AI24/1000</f>
        <v>6.5314740962300002</v>
      </c>
      <c r="AJ180" s="43">
        <f t="shared" si="107"/>
        <v>17.284378137889998</v>
      </c>
      <c r="AK180" s="44">
        <f t="shared" ref="AK180" si="108">AK24/1000</f>
        <v>14.286654290899998</v>
      </c>
    </row>
    <row r="181" spans="1:45" s="16" customFormat="1" ht="12" customHeight="1">
      <c r="A181" s="11"/>
      <c r="B181" s="11" t="str">
        <f t="shared" si="62"/>
        <v>AF / FZ</v>
      </c>
      <c r="C181" s="42">
        <f t="shared" ref="C181:AC181" si="109">C25/1000</f>
        <v>2.3505424412590541</v>
      </c>
      <c r="D181" s="43">
        <f t="shared" si="109"/>
        <v>2.4448037745182281</v>
      </c>
      <c r="E181" s="43">
        <f t="shared" si="109"/>
        <v>2.5432642653956159</v>
      </c>
      <c r="F181" s="43">
        <f t="shared" si="109"/>
        <v>2.655133428376844</v>
      </c>
      <c r="G181" s="43">
        <f t="shared" si="109"/>
        <v>2.8141305483361911</v>
      </c>
      <c r="H181" s="43">
        <f t="shared" si="109"/>
        <v>3.0119255479241862</v>
      </c>
      <c r="I181" s="43">
        <f t="shared" si="109"/>
        <v>3.3262396761144952</v>
      </c>
      <c r="J181" s="43">
        <f t="shared" si="109"/>
        <v>3.4427534940741253</v>
      </c>
      <c r="K181" s="43">
        <f t="shared" si="109"/>
        <v>3.4841451129015746</v>
      </c>
      <c r="L181" s="43">
        <f t="shared" si="109"/>
        <v>3.6401377715793561</v>
      </c>
      <c r="M181" s="43">
        <f t="shared" si="109"/>
        <v>3.7880206754685548</v>
      </c>
      <c r="N181" s="43">
        <f t="shared" si="109"/>
        <v>3.8205677152495432</v>
      </c>
      <c r="O181" s="43">
        <f t="shared" si="109"/>
        <v>3.8452518121383226</v>
      </c>
      <c r="P181" s="43">
        <f t="shared" si="109"/>
        <v>3.8612316823028481</v>
      </c>
      <c r="Q181" s="43">
        <f t="shared" si="109"/>
        <v>3.9007251722641318</v>
      </c>
      <c r="R181" s="43">
        <f t="shared" si="109"/>
        <v>4.1030467003751276</v>
      </c>
      <c r="S181" s="43">
        <f t="shared" si="109"/>
        <v>4.1870234535288349</v>
      </c>
      <c r="T181" s="43">
        <f t="shared" si="109"/>
        <v>4.219172248803293</v>
      </c>
      <c r="U181" s="43">
        <f t="shared" si="109"/>
        <v>4.2969543302258693</v>
      </c>
      <c r="V181" s="43">
        <f t="shared" si="109"/>
        <v>4.3798082007588759</v>
      </c>
      <c r="W181" s="43">
        <f t="shared" si="109"/>
        <v>4.4835523579202334</v>
      </c>
      <c r="X181" s="43">
        <f t="shared" si="109"/>
        <v>4.5923471809445306</v>
      </c>
      <c r="Y181" s="43">
        <f t="shared" si="109"/>
        <v>4.9397139598100006</v>
      </c>
      <c r="Z181" s="43">
        <f t="shared" si="109"/>
        <v>5.2035680956600006</v>
      </c>
      <c r="AA181" s="43">
        <f t="shared" si="109"/>
        <v>5.2785511009699997</v>
      </c>
      <c r="AB181" s="43">
        <f t="shared" si="109"/>
        <v>5.4316611375099999</v>
      </c>
      <c r="AC181" s="43">
        <f t="shared" si="109"/>
        <v>5.6297219499400004</v>
      </c>
      <c r="AD181" s="43">
        <f t="shared" ref="AD181:AE181" si="110">AD25/1000</f>
        <v>5.8519585866299995</v>
      </c>
      <c r="AE181" s="43">
        <f t="shared" si="110"/>
        <v>6.0187755292799991</v>
      </c>
      <c r="AF181" s="43">
        <f t="shared" ref="AF181" si="111">AF25/1000</f>
        <v>6.0648044369100012</v>
      </c>
      <c r="AG181" s="43">
        <f t="shared" ref="AG181:AH181" si="112">AG25/1000</f>
        <v>6.2549463216899994</v>
      </c>
      <c r="AH181" s="43">
        <f t="shared" si="112"/>
        <v>6.3319344389099994</v>
      </c>
      <c r="AI181" s="43">
        <f t="shared" ref="AI181:AJ181" si="113">AI25/1000</f>
        <v>6.5125378240999998</v>
      </c>
      <c r="AJ181" s="43">
        <f t="shared" si="113"/>
        <v>6.7142661952899996</v>
      </c>
      <c r="AK181" s="44">
        <f t="shared" ref="AK181" si="114">AK25/1000</f>
        <v>6.874174330769999</v>
      </c>
    </row>
    <row r="182" spans="1:45" s="16" customFormat="1" ht="12" customHeight="1">
      <c r="A182" s="11"/>
      <c r="B182" s="11" t="s">
        <v>36</v>
      </c>
      <c r="C182" s="42"/>
      <c r="D182" s="43"/>
      <c r="E182" s="43"/>
      <c r="F182" s="43" t="str">
        <f>IF(F26="–","–",F26/1000)</f>
        <v>–</v>
      </c>
      <c r="G182" s="43" t="str">
        <f t="shared" ref="G182:AJ182" si="115">IF(G26="–","–",G26/1000)</f>
        <v>–</v>
      </c>
      <c r="H182" s="43" t="str">
        <f t="shared" si="115"/>
        <v>–</v>
      </c>
      <c r="I182" s="43" t="str">
        <f t="shared" si="115"/>
        <v>–</v>
      </c>
      <c r="J182" s="43" t="str">
        <f t="shared" si="115"/>
        <v>–</v>
      </c>
      <c r="K182" s="43" t="str">
        <f t="shared" si="115"/>
        <v>–</v>
      </c>
      <c r="L182" s="43" t="str">
        <f t="shared" si="115"/>
        <v>–</v>
      </c>
      <c r="M182" s="43" t="str">
        <f t="shared" si="115"/>
        <v>–</v>
      </c>
      <c r="N182" s="43" t="str">
        <f t="shared" si="115"/>
        <v>–</v>
      </c>
      <c r="O182" s="43" t="str">
        <f t="shared" si="115"/>
        <v>–</v>
      </c>
      <c r="P182" s="43" t="str">
        <f t="shared" si="115"/>
        <v>–</v>
      </c>
      <c r="Q182" s="43" t="str">
        <f t="shared" si="115"/>
        <v>–</v>
      </c>
      <c r="R182" s="43" t="str">
        <f t="shared" si="115"/>
        <v>–</v>
      </c>
      <c r="S182" s="43" t="str">
        <f t="shared" si="115"/>
        <v>–</v>
      </c>
      <c r="T182" s="43" t="str">
        <f t="shared" si="115"/>
        <v>–</v>
      </c>
      <c r="U182" s="43" t="str">
        <f t="shared" si="115"/>
        <v>–</v>
      </c>
      <c r="V182" s="43" t="str">
        <f t="shared" si="115"/>
        <v>–</v>
      </c>
      <c r="W182" s="43" t="str">
        <f t="shared" si="115"/>
        <v>–</v>
      </c>
      <c r="X182" s="43" t="str">
        <f t="shared" si="115"/>
        <v>–</v>
      </c>
      <c r="Y182" s="43" t="str">
        <f t="shared" si="115"/>
        <v>–</v>
      </c>
      <c r="Z182" s="43" t="str">
        <f t="shared" si="115"/>
        <v>–</v>
      </c>
      <c r="AA182" s="43" t="str">
        <f t="shared" si="115"/>
        <v>–</v>
      </c>
      <c r="AB182" s="43" t="str">
        <f t="shared" si="115"/>
        <v>–</v>
      </c>
      <c r="AC182" s="43" t="str">
        <f t="shared" si="115"/>
        <v>–</v>
      </c>
      <c r="AD182" s="43" t="str">
        <f t="shared" si="115"/>
        <v>–</v>
      </c>
      <c r="AE182" s="43" t="str">
        <f t="shared" si="115"/>
        <v>–</v>
      </c>
      <c r="AF182" s="43" t="str">
        <f t="shared" si="115"/>
        <v>–</v>
      </c>
      <c r="AG182" s="43" t="str">
        <f t="shared" si="115"/>
        <v>–</v>
      </c>
      <c r="AH182" s="43" t="str">
        <f t="shared" si="115"/>
        <v>–</v>
      </c>
      <c r="AI182" s="43" t="str">
        <f t="shared" si="115"/>
        <v>–</v>
      </c>
      <c r="AJ182" s="43" t="str">
        <f t="shared" si="115"/>
        <v>–</v>
      </c>
      <c r="AK182" s="44">
        <f t="shared" ref="AK182" si="116">IF(AK26="–","–",AK26/1000)</f>
        <v>1.7588649500000001E-3</v>
      </c>
    </row>
    <row r="183" spans="1:45" s="16" customFormat="1" ht="12" customHeight="1">
      <c r="A183" s="11"/>
      <c r="B183" s="11" t="s">
        <v>38</v>
      </c>
      <c r="C183" s="42"/>
      <c r="D183" s="43"/>
      <c r="E183" s="43"/>
      <c r="F183" s="43" t="str">
        <f>IF(F27="–","–",F27/1000)</f>
        <v>–</v>
      </c>
      <c r="G183" s="43" t="str">
        <f t="shared" ref="G183:AJ183" si="117">IF(G27="–","–",G27/1000)</f>
        <v>–</v>
      </c>
      <c r="H183" s="43" t="str">
        <f t="shared" si="117"/>
        <v>–</v>
      </c>
      <c r="I183" s="43" t="str">
        <f t="shared" si="117"/>
        <v>–</v>
      </c>
      <c r="J183" s="43" t="str">
        <f t="shared" si="117"/>
        <v>–</v>
      </c>
      <c r="K183" s="43" t="str">
        <f t="shared" si="117"/>
        <v>–</v>
      </c>
      <c r="L183" s="43" t="str">
        <f t="shared" si="117"/>
        <v>–</v>
      </c>
      <c r="M183" s="43" t="str">
        <f t="shared" si="117"/>
        <v>–</v>
      </c>
      <c r="N183" s="43" t="str">
        <f t="shared" si="117"/>
        <v>–</v>
      </c>
      <c r="O183" s="43" t="str">
        <f t="shared" si="117"/>
        <v>–</v>
      </c>
      <c r="P183" s="43" t="str">
        <f t="shared" si="117"/>
        <v>–</v>
      </c>
      <c r="Q183" s="43" t="str">
        <f t="shared" si="117"/>
        <v>–</v>
      </c>
      <c r="R183" s="43" t="str">
        <f t="shared" si="117"/>
        <v>–</v>
      </c>
      <c r="S183" s="43" t="str">
        <f t="shared" si="117"/>
        <v>–</v>
      </c>
      <c r="T183" s="43" t="str">
        <f t="shared" si="117"/>
        <v>–</v>
      </c>
      <c r="U183" s="43" t="str">
        <f t="shared" si="117"/>
        <v>–</v>
      </c>
      <c r="V183" s="43" t="str">
        <f t="shared" si="117"/>
        <v>–</v>
      </c>
      <c r="W183" s="43" t="str">
        <f t="shared" si="117"/>
        <v>–</v>
      </c>
      <c r="X183" s="43" t="str">
        <f t="shared" si="117"/>
        <v>–</v>
      </c>
      <c r="Y183" s="43" t="str">
        <f t="shared" si="117"/>
        <v>–</v>
      </c>
      <c r="Z183" s="43" t="str">
        <f t="shared" si="117"/>
        <v>–</v>
      </c>
      <c r="AA183" s="43" t="str">
        <f t="shared" si="117"/>
        <v>–</v>
      </c>
      <c r="AB183" s="43" t="str">
        <f t="shared" si="117"/>
        <v>–</v>
      </c>
      <c r="AC183" s="43" t="str">
        <f t="shared" si="117"/>
        <v>–</v>
      </c>
      <c r="AD183" s="43" t="str">
        <f t="shared" si="117"/>
        <v>–</v>
      </c>
      <c r="AE183" s="43" t="str">
        <f t="shared" si="117"/>
        <v>–</v>
      </c>
      <c r="AF183" s="43" t="str">
        <f t="shared" si="117"/>
        <v>–</v>
      </c>
      <c r="AG183" s="43" t="str">
        <f t="shared" si="117"/>
        <v>–</v>
      </c>
      <c r="AH183" s="43" t="str">
        <f t="shared" si="117"/>
        <v>–</v>
      </c>
      <c r="AI183" s="43" t="str">
        <f t="shared" si="117"/>
        <v>–</v>
      </c>
      <c r="AJ183" s="43">
        <f t="shared" si="117"/>
        <v>2.2006642821</v>
      </c>
      <c r="AK183" s="44">
        <f t="shared" ref="AK183" si="118">IF(AK27="–","–",AK27/1000)</f>
        <v>1.7910965836599999</v>
      </c>
    </row>
    <row r="184" spans="1:45" s="50" customFormat="1" ht="30" customHeight="1">
      <c r="A184" s="48"/>
      <c r="B184" s="48" t="str">
        <f>CONCATENATE(A41," / ",B41)</f>
        <v>Résultat / Ergebnis</v>
      </c>
      <c r="C184" s="45">
        <f t="shared" ref="C184:AI184" si="119">C41/1000</f>
        <v>12.623835721238764</v>
      </c>
      <c r="D184" s="46">
        <f t="shared" si="119"/>
        <v>14.714733518539695</v>
      </c>
      <c r="E184" s="46">
        <f t="shared" si="119"/>
        <v>18.143810721320882</v>
      </c>
      <c r="F184" s="46">
        <f t="shared" si="119"/>
        <v>20.324089531384125</v>
      </c>
      <c r="G184" s="46">
        <f t="shared" si="119"/>
        <v>20.449222141706006</v>
      </c>
      <c r="H184" s="46">
        <f t="shared" si="119"/>
        <v>18.358435875963618</v>
      </c>
      <c r="I184" s="46">
        <f t="shared" si="119"/>
        <v>16.291080303810965</v>
      </c>
      <c r="J184" s="46">
        <f t="shared" si="119"/>
        <v>15.784523344447699</v>
      </c>
      <c r="K184" s="46">
        <f t="shared" si="119"/>
        <v>16.993853948595625</v>
      </c>
      <c r="L184" s="46">
        <f t="shared" si="119"/>
        <v>15.763652525734326</v>
      </c>
      <c r="M184" s="46">
        <f t="shared" si="119"/>
        <v>12.040843463209647</v>
      </c>
      <c r="N184" s="46">
        <f t="shared" si="119"/>
        <v>14.454026712085579</v>
      </c>
      <c r="O184" s="46">
        <f t="shared" si="119"/>
        <v>14.875169731410507</v>
      </c>
      <c r="P184" s="46">
        <f t="shared" si="119"/>
        <v>18.037818676724118</v>
      </c>
      <c r="Q184" s="46">
        <f t="shared" si="119"/>
        <v>17.854050333464773</v>
      </c>
      <c r="R184" s="46">
        <f t="shared" si="119"/>
        <v>15.548427192876966</v>
      </c>
      <c r="S184" s="46">
        <f t="shared" si="119"/>
        <v>13.786064260281471</v>
      </c>
      <c r="T184" s="46">
        <f t="shared" si="119"/>
        <v>11.580313667160524</v>
      </c>
      <c r="U184" s="46">
        <f t="shared" si="119"/>
        <v>14.089097859477825</v>
      </c>
      <c r="V184" s="46">
        <f t="shared" si="119"/>
        <v>17.815976478725549</v>
      </c>
      <c r="W184" s="46">
        <f t="shared" si="119"/>
        <v>24.829408807858513</v>
      </c>
      <c r="X184" s="46">
        <f t="shared" si="119"/>
        <v>25.100588070327316</v>
      </c>
      <c r="Y184" s="46">
        <f t="shared" si="119"/>
        <v>16.872766170117345</v>
      </c>
      <c r="Z184" s="46">
        <f t="shared" si="119"/>
        <v>17.087476005588794</v>
      </c>
      <c r="AA184" s="46">
        <f t="shared" si="119"/>
        <v>21.923367777962326</v>
      </c>
      <c r="AB184" s="46">
        <f t="shared" si="119"/>
        <v>17.667692266513299</v>
      </c>
      <c r="AC184" s="46">
        <f t="shared" si="119"/>
        <v>20.833920179346961</v>
      </c>
      <c r="AD184" s="46">
        <f t="shared" si="119"/>
        <v>20.393117669045161</v>
      </c>
      <c r="AE184" s="46">
        <f t="shared" si="119"/>
        <v>16.494347267764162</v>
      </c>
      <c r="AF184" s="46">
        <f t="shared" si="119"/>
        <v>17.035257614429682</v>
      </c>
      <c r="AG184" s="46">
        <f t="shared" si="119"/>
        <v>20.855875649197383</v>
      </c>
      <c r="AH184" s="46">
        <f t="shared" si="119"/>
        <v>15.333327751085367</v>
      </c>
      <c r="AI184" s="46">
        <f t="shared" si="119"/>
        <v>26.210181484165929</v>
      </c>
      <c r="AJ184" s="46">
        <f t="shared" ref="AJ184:AK184" si="120">AJ41/1000</f>
        <v>29.294675829661042</v>
      </c>
      <c r="AK184" s="47">
        <f t="shared" si="120"/>
        <v>22.012595414193207</v>
      </c>
      <c r="AL184" s="49"/>
      <c r="AM184" s="49"/>
      <c r="AN184" s="49"/>
      <c r="AO184" s="49"/>
      <c r="AP184" s="49"/>
      <c r="AQ184" s="49"/>
      <c r="AR184" s="49"/>
      <c r="AS184" s="49"/>
    </row>
    <row r="185" spans="1:45" s="23" customFormat="1" ht="12.75" customHeight="1">
      <c r="A185" s="21"/>
      <c r="B185" s="21" t="str">
        <f t="shared" ref="B185:B194" si="121">CONCATENATE(A29," / ",B29)</f>
        <v>AVS / AHV</v>
      </c>
      <c r="C185" s="42">
        <f t="shared" ref="C185:AC185" si="122">C29/1000</f>
        <v>0.79799314375647012</v>
      </c>
      <c r="D185" s="43">
        <f t="shared" si="122"/>
        <v>0.93197573901178843</v>
      </c>
      <c r="E185" s="43">
        <f t="shared" si="122"/>
        <v>1.697073450578191</v>
      </c>
      <c r="F185" s="43">
        <f t="shared" si="122"/>
        <v>2.0229904872932858</v>
      </c>
      <c r="G185" s="43">
        <f t="shared" si="122"/>
        <v>2.3402474986387496</v>
      </c>
      <c r="H185" s="43">
        <f t="shared" si="122"/>
        <v>1.9768266781835993</v>
      </c>
      <c r="I185" s="43">
        <f t="shared" si="122"/>
        <v>0.84076551528655541</v>
      </c>
      <c r="J185" s="43">
        <f t="shared" si="122"/>
        <v>0.60072487403306873</v>
      </c>
      <c r="K185" s="43">
        <f t="shared" si="122"/>
        <v>3.7889519555057635E-2</v>
      </c>
      <c r="L185" s="43">
        <f t="shared" si="122"/>
        <v>-4.4322993951063837E-2</v>
      </c>
      <c r="M185" s="43">
        <f t="shared" si="122"/>
        <v>-0.58818982584129842</v>
      </c>
      <c r="N185" s="43">
        <f t="shared" si="122"/>
        <v>-1.3989455501557568</v>
      </c>
      <c r="O185" s="43">
        <f t="shared" si="122"/>
        <v>-0.23777724793561719</v>
      </c>
      <c r="P185" s="43">
        <f t="shared" si="122"/>
        <v>1.0066609249637803</v>
      </c>
      <c r="Q185" s="43">
        <f t="shared" si="122"/>
        <v>1.0405018065701224</v>
      </c>
      <c r="R185" s="43">
        <f t="shared" si="122"/>
        <v>1.2100830563079945</v>
      </c>
      <c r="S185" s="43">
        <f t="shared" si="122"/>
        <v>1.0661192687500771</v>
      </c>
      <c r="T185" s="43">
        <f t="shared" si="122"/>
        <v>1.2630460470914222</v>
      </c>
      <c r="U185" s="43">
        <f t="shared" si="122"/>
        <v>1.1534253418203042</v>
      </c>
      <c r="V185" s="43">
        <f t="shared" si="122"/>
        <v>1.9371948046417493</v>
      </c>
      <c r="W185" s="43">
        <f t="shared" si="122"/>
        <v>2.1284503670852719</v>
      </c>
      <c r="X185" s="43">
        <f t="shared" si="122"/>
        <v>3.0879738724260752</v>
      </c>
      <c r="Y185" s="43">
        <f t="shared" si="122"/>
        <v>1.9051975410471131</v>
      </c>
      <c r="Z185" s="43">
        <f t="shared" si="122"/>
        <v>1.4579742878465549</v>
      </c>
      <c r="AA185" s="43">
        <f t="shared" si="122"/>
        <v>1.154563385300251</v>
      </c>
      <c r="AB185" s="43">
        <f t="shared" si="122"/>
        <v>1.070390813330123</v>
      </c>
      <c r="AC185" s="43">
        <f t="shared" si="122"/>
        <v>0.74424506150270464</v>
      </c>
      <c r="AD185" s="43">
        <f t="shared" ref="AD185:AE185" si="123">AD29/1000</f>
        <v>0.46414567980094579</v>
      </c>
      <c r="AE185" s="43">
        <f t="shared" si="123"/>
        <v>0.16382443014356976</v>
      </c>
      <c r="AF185" s="43">
        <f t="shared" ref="AF185" si="124">AF29/1000</f>
        <v>-0.14504805019003833</v>
      </c>
      <c r="AG185" s="43">
        <f t="shared" ref="AG185:AH185" si="125">AG29/1000</f>
        <v>-0.37478241867961332</v>
      </c>
      <c r="AH185" s="43">
        <f t="shared" si="125"/>
        <v>-0.46968787746099405</v>
      </c>
      <c r="AI185" s="43">
        <f t="shared" ref="AI185:AJ185" si="126">AI29/1000</f>
        <v>-0.56483281377626549</v>
      </c>
      <c r="AJ185" s="43">
        <f t="shared" si="126"/>
        <v>1.1112896087125919</v>
      </c>
      <c r="AK185" s="44">
        <f t="shared" ref="AK185" si="127">AK29/1000</f>
        <v>1.4173096361414281</v>
      </c>
    </row>
    <row r="186" spans="1:45" s="23" customFormat="1" ht="12.75" customHeight="1">
      <c r="A186" s="21"/>
      <c r="B186" s="21" t="str">
        <f t="shared" si="121"/>
        <v>PC à l’AVS / EL zur AHV</v>
      </c>
      <c r="C186" s="42" t="s">
        <v>19</v>
      </c>
      <c r="D186" s="43" t="s">
        <v>19</v>
      </c>
      <c r="E186" s="43" t="s">
        <v>19</v>
      </c>
      <c r="F186" s="43" t="s">
        <v>19</v>
      </c>
      <c r="G186" s="43" t="s">
        <v>19</v>
      </c>
      <c r="H186" s="43" t="s">
        <v>19</v>
      </c>
      <c r="I186" s="43" t="s">
        <v>19</v>
      </c>
      <c r="J186" s="43" t="s">
        <v>19</v>
      </c>
      <c r="K186" s="43" t="s">
        <v>19</v>
      </c>
      <c r="L186" s="43" t="s">
        <v>19</v>
      </c>
      <c r="M186" s="43" t="s">
        <v>19</v>
      </c>
      <c r="N186" s="43" t="s">
        <v>19</v>
      </c>
      <c r="O186" s="43" t="s">
        <v>19</v>
      </c>
      <c r="P186" s="43" t="s">
        <v>19</v>
      </c>
      <c r="Q186" s="43" t="s">
        <v>19</v>
      </c>
      <c r="R186" s="43" t="s">
        <v>19</v>
      </c>
      <c r="S186" s="43" t="s">
        <v>19</v>
      </c>
      <c r="T186" s="43" t="s">
        <v>19</v>
      </c>
      <c r="U186" s="43" t="s">
        <v>19</v>
      </c>
      <c r="V186" s="43" t="s">
        <v>19</v>
      </c>
      <c r="W186" s="43" t="s">
        <v>19</v>
      </c>
      <c r="X186" s="43" t="s">
        <v>19</v>
      </c>
      <c r="Y186" s="43" t="s">
        <v>19</v>
      </c>
      <c r="Z186" s="43" t="s">
        <v>19</v>
      </c>
      <c r="AA186" s="43" t="s">
        <v>19</v>
      </c>
      <c r="AB186" s="43" t="s">
        <v>19</v>
      </c>
      <c r="AC186" s="43" t="s">
        <v>19</v>
      </c>
      <c r="AD186" s="43" t="s">
        <v>19</v>
      </c>
      <c r="AE186" s="43" t="s">
        <v>19</v>
      </c>
      <c r="AF186" s="43" t="s">
        <v>19</v>
      </c>
      <c r="AG186" s="43" t="s">
        <v>19</v>
      </c>
      <c r="AH186" s="43" t="s">
        <v>19</v>
      </c>
      <c r="AI186" s="43" t="s">
        <v>19</v>
      </c>
      <c r="AJ186" s="43" t="s">
        <v>19</v>
      </c>
      <c r="AK186" s="44" t="s">
        <v>19</v>
      </c>
    </row>
    <row r="187" spans="1:45" s="23" customFormat="1" ht="12.75" customHeight="1">
      <c r="A187" s="21"/>
      <c r="B187" s="21" t="str">
        <f t="shared" si="121"/>
        <v>AI / IV</v>
      </c>
      <c r="C187" s="42">
        <f t="shared" ref="C187:AC187" si="128">C31/1000</f>
        <v>-8.2393472941232171E-2</v>
      </c>
      <c r="D187" s="43">
        <f t="shared" si="128"/>
        <v>0.21853926758821671</v>
      </c>
      <c r="E187" s="43">
        <f t="shared" si="128"/>
        <v>0.27920536358288384</v>
      </c>
      <c r="F187" s="43">
        <f t="shared" si="128"/>
        <v>0.27855345339590076</v>
      </c>
      <c r="G187" s="43">
        <f t="shared" si="128"/>
        <v>0.2227904295353528</v>
      </c>
      <c r="H187" s="43">
        <f t="shared" si="128"/>
        <v>1.1271880015731768E-2</v>
      </c>
      <c r="I187" s="43">
        <f t="shared" si="128"/>
        <v>-0.42009069337737853</v>
      </c>
      <c r="J187" s="43">
        <f t="shared" si="128"/>
        <v>-0.62663974676188716</v>
      </c>
      <c r="K187" s="43">
        <f t="shared" si="128"/>
        <v>-0.3445373246819754</v>
      </c>
      <c r="L187" s="43">
        <f t="shared" si="128"/>
        <v>-0.42572881896981563</v>
      </c>
      <c r="M187" s="43">
        <f t="shared" si="128"/>
        <v>-0.61481780348922621</v>
      </c>
      <c r="N187" s="43">
        <f t="shared" si="128"/>
        <v>-0.69559780728677201</v>
      </c>
      <c r="O187" s="43">
        <f t="shared" si="128"/>
        <v>-0.79486067743048627</v>
      </c>
      <c r="P187" s="43">
        <f t="shared" si="128"/>
        <v>-0.81324580920922107</v>
      </c>
      <c r="Q187" s="43">
        <f t="shared" si="128"/>
        <v>-1.005167527390151</v>
      </c>
      <c r="R187" s="43">
        <f t="shared" si="128"/>
        <v>-1.1894893035200003</v>
      </c>
      <c r="S187" s="43">
        <f t="shared" si="128"/>
        <v>-1.4478649751699959</v>
      </c>
      <c r="T187" s="43">
        <f t="shared" si="128"/>
        <v>-1.5855467686099964</v>
      </c>
      <c r="U187" s="43">
        <f t="shared" si="128"/>
        <v>-1.7378467613899993</v>
      </c>
      <c r="V187" s="43">
        <f t="shared" si="128"/>
        <v>-1.5563657711999968</v>
      </c>
      <c r="W187" s="43">
        <f t="shared" si="128"/>
        <v>-1.5897591689500004</v>
      </c>
      <c r="X187" s="43">
        <f t="shared" si="128"/>
        <v>-1.4595570021799995</v>
      </c>
      <c r="Y187" s="43">
        <f t="shared" si="128"/>
        <v>-1.4116136012599982</v>
      </c>
      <c r="Z187" s="43">
        <f t="shared" si="128"/>
        <v>-1.1212495654799997</v>
      </c>
      <c r="AA187" s="43">
        <f t="shared" si="128"/>
        <v>-2.4799155830849486E-2</v>
      </c>
      <c r="AB187" s="43">
        <f t="shared" si="128"/>
        <v>0.46416718563067116</v>
      </c>
      <c r="AC187" s="43">
        <f t="shared" si="128"/>
        <v>0.56534303639759131</v>
      </c>
      <c r="AD187" s="43">
        <f t="shared" ref="AD187:AE187" si="129">AD31/1000</f>
        <v>0.75358806753413587</v>
      </c>
      <c r="AE187" s="43">
        <f t="shared" si="129"/>
        <v>0.70964350525041298</v>
      </c>
      <c r="AF187" s="43">
        <f t="shared" ref="AF187" si="130">AF31/1000</f>
        <v>0.75256111266874359</v>
      </c>
      <c r="AG187" s="43">
        <f t="shared" ref="AG187:AH187" si="131">AG31/1000</f>
        <v>0.88548078006324249</v>
      </c>
      <c r="AH187" s="43">
        <f t="shared" si="131"/>
        <v>6.8396908476443061E-3</v>
      </c>
      <c r="AI187" s="43">
        <f t="shared" ref="AI187:AJ187" si="132">AI31/1000</f>
        <v>-0.30244326733456545</v>
      </c>
      <c r="AJ187" s="43">
        <f t="shared" si="132"/>
        <v>-0.37095380475719503</v>
      </c>
      <c r="AK187" s="44">
        <f t="shared" ref="AK187" si="133">AK31/1000</f>
        <v>-0.31906801561692372</v>
      </c>
    </row>
    <row r="188" spans="1:45" s="23" customFormat="1" ht="12.75" customHeight="1">
      <c r="A188" s="21"/>
      <c r="B188" s="21" t="str">
        <f t="shared" si="121"/>
        <v>PC à l’AI / EL zur IV</v>
      </c>
      <c r="C188" s="42" t="s">
        <v>19</v>
      </c>
      <c r="D188" s="43" t="s">
        <v>19</v>
      </c>
      <c r="E188" s="43" t="s">
        <v>19</v>
      </c>
      <c r="F188" s="43" t="s">
        <v>19</v>
      </c>
      <c r="G188" s="43" t="s">
        <v>19</v>
      </c>
      <c r="H188" s="43" t="s">
        <v>19</v>
      </c>
      <c r="I188" s="43" t="s">
        <v>19</v>
      </c>
      <c r="J188" s="43" t="s">
        <v>19</v>
      </c>
      <c r="K188" s="43" t="s">
        <v>19</v>
      </c>
      <c r="L188" s="43" t="s">
        <v>19</v>
      </c>
      <c r="M188" s="43" t="s">
        <v>19</v>
      </c>
      <c r="N188" s="43" t="s">
        <v>19</v>
      </c>
      <c r="O188" s="43" t="s">
        <v>19</v>
      </c>
      <c r="P188" s="43" t="s">
        <v>19</v>
      </c>
      <c r="Q188" s="43" t="s">
        <v>19</v>
      </c>
      <c r="R188" s="43" t="s">
        <v>19</v>
      </c>
      <c r="S188" s="43" t="s">
        <v>19</v>
      </c>
      <c r="T188" s="43" t="s">
        <v>19</v>
      </c>
      <c r="U188" s="43" t="s">
        <v>19</v>
      </c>
      <c r="V188" s="43" t="s">
        <v>19</v>
      </c>
      <c r="W188" s="43" t="s">
        <v>19</v>
      </c>
      <c r="X188" s="43" t="s">
        <v>19</v>
      </c>
      <c r="Y188" s="43" t="s">
        <v>19</v>
      </c>
      <c r="Z188" s="43" t="s">
        <v>19</v>
      </c>
      <c r="AA188" s="43" t="s">
        <v>19</v>
      </c>
      <c r="AB188" s="43" t="s">
        <v>19</v>
      </c>
      <c r="AC188" s="43" t="s">
        <v>19</v>
      </c>
      <c r="AD188" s="43" t="s">
        <v>19</v>
      </c>
      <c r="AE188" s="43" t="s">
        <v>19</v>
      </c>
      <c r="AF188" s="43" t="s">
        <v>19</v>
      </c>
      <c r="AG188" s="43" t="s">
        <v>19</v>
      </c>
      <c r="AH188" s="43" t="s">
        <v>19</v>
      </c>
      <c r="AI188" s="43" t="s">
        <v>19</v>
      </c>
      <c r="AJ188" s="43" t="s">
        <v>19</v>
      </c>
      <c r="AK188" s="44" t="s">
        <v>19</v>
      </c>
    </row>
    <row r="189" spans="1:45" s="23" customFormat="1" ht="12.75" customHeight="1">
      <c r="A189" s="21"/>
      <c r="B189" s="21" t="str">
        <f t="shared" si="121"/>
        <v>PP / BV</v>
      </c>
      <c r="C189" s="42">
        <f t="shared" ref="C189:AC189" si="134">C33/1000</f>
        <v>10.778763302151589</v>
      </c>
      <c r="D189" s="43">
        <f t="shared" si="134"/>
        <v>12.507315947359913</v>
      </c>
      <c r="E189" s="43">
        <f t="shared" si="134"/>
        <v>14.699275148164084</v>
      </c>
      <c r="F189" s="43">
        <f t="shared" si="134"/>
        <v>16.35425229089828</v>
      </c>
      <c r="G189" s="43">
        <f t="shared" si="134"/>
        <v>17.215382730068885</v>
      </c>
      <c r="H189" s="43">
        <f t="shared" si="134"/>
        <v>18.178212606908438</v>
      </c>
      <c r="I189" s="43">
        <f t="shared" si="134"/>
        <v>17.177704912065007</v>
      </c>
      <c r="J189" s="43">
        <f t="shared" si="134"/>
        <v>16.061387447762677</v>
      </c>
      <c r="K189" s="43">
        <f t="shared" si="134"/>
        <v>15.370560167788065</v>
      </c>
      <c r="L189" s="43">
        <f t="shared" si="134"/>
        <v>14.794152127570062</v>
      </c>
      <c r="M189" s="43">
        <f t="shared" si="134"/>
        <v>13.526196430659569</v>
      </c>
      <c r="N189" s="43">
        <f t="shared" si="134"/>
        <v>15.077327575968859</v>
      </c>
      <c r="O189" s="43">
        <f t="shared" si="134"/>
        <v>12.913118337534936</v>
      </c>
      <c r="P189" s="43">
        <f t="shared" si="134"/>
        <v>13.467130509443065</v>
      </c>
      <c r="Q189" s="43">
        <f t="shared" si="134"/>
        <v>13.255696430659569</v>
      </c>
      <c r="R189" s="43">
        <f t="shared" si="134"/>
        <v>11.854529445452943</v>
      </c>
      <c r="S189" s="43">
        <f t="shared" si="134"/>
        <v>13.189698720197484</v>
      </c>
      <c r="T189" s="43">
        <f t="shared" si="134"/>
        <v>11.671426196996443</v>
      </c>
      <c r="U189" s="43">
        <f t="shared" si="134"/>
        <v>14.305628307238548</v>
      </c>
      <c r="V189" s="43">
        <f t="shared" si="134"/>
        <v>16.044793670152671</v>
      </c>
      <c r="W189" s="43">
        <f t="shared" si="134"/>
        <v>21.70332855375776</v>
      </c>
      <c r="X189" s="43">
        <f t="shared" si="134"/>
        <v>21.63765221847142</v>
      </c>
      <c r="Y189" s="43">
        <f t="shared" si="134"/>
        <v>17.100101631883867</v>
      </c>
      <c r="Z189" s="43">
        <f t="shared" si="134"/>
        <v>17.04754304841385</v>
      </c>
      <c r="AA189" s="43">
        <f t="shared" si="134"/>
        <v>16.712517143105149</v>
      </c>
      <c r="AB189" s="43">
        <f t="shared" si="134"/>
        <v>12.902499824913313</v>
      </c>
      <c r="AC189" s="43">
        <f t="shared" si="134"/>
        <v>17.726535943526958</v>
      </c>
      <c r="AD189" s="43">
        <f t="shared" ref="AD189:AE189" si="135">AD33/1000</f>
        <v>17.406303268155149</v>
      </c>
      <c r="AE189" s="43">
        <f t="shared" si="135"/>
        <v>14.665307815055524</v>
      </c>
      <c r="AF189" s="43">
        <f t="shared" ref="AF189" si="136">AF33/1000</f>
        <v>15.607422013508593</v>
      </c>
      <c r="AG189" s="43">
        <f t="shared" ref="AG189:AH189" si="137">AG33/1000</f>
        <v>18.408540613787345</v>
      </c>
      <c r="AH189" s="43">
        <f t="shared" si="137"/>
        <v>12.27448247622657</v>
      </c>
      <c r="AI189" s="43">
        <f t="shared" ref="AI189:AJ189" si="138">AI33/1000</f>
        <v>22.09225167357592</v>
      </c>
      <c r="AJ189" s="43">
        <f t="shared" si="138"/>
        <v>26.292007014101035</v>
      </c>
      <c r="AK189" s="44">
        <f t="shared" ref="AK189" si="139">AK33/1000</f>
        <v>19.575655872183226</v>
      </c>
    </row>
    <row r="190" spans="1:45" s="23" customFormat="1" ht="12.75" customHeight="1">
      <c r="A190" s="21"/>
      <c r="B190" s="21" t="str">
        <f t="shared" si="121"/>
        <v>AMal / KV</v>
      </c>
      <c r="C190" s="42">
        <f t="shared" ref="C190:AC190" si="140">C34/1000</f>
        <v>-0.10272651808158935</v>
      </c>
      <c r="D190" s="43">
        <f t="shared" si="140"/>
        <v>-0.12447667789843217</v>
      </c>
      <c r="E190" s="43">
        <f t="shared" si="140"/>
        <v>-1.6904339256092499E-2</v>
      </c>
      <c r="F190" s="43">
        <f t="shared" si="140"/>
        <v>0.25382241574994807</v>
      </c>
      <c r="G190" s="43">
        <f t="shared" si="140"/>
        <v>-5.0778622823236224E-4</v>
      </c>
      <c r="H190" s="43">
        <f t="shared" si="140"/>
        <v>-0.21419528144054129</v>
      </c>
      <c r="I190" s="43">
        <f t="shared" si="140"/>
        <v>-9.1429076096670545E-2</v>
      </c>
      <c r="J190" s="43">
        <f t="shared" si="140"/>
        <v>0.17544653067690705</v>
      </c>
      <c r="K190" s="43">
        <f t="shared" si="140"/>
        <v>-6.9347911440467216E-2</v>
      </c>
      <c r="L190" s="43">
        <f t="shared" si="140"/>
        <v>-0.33545368701592271</v>
      </c>
      <c r="M190" s="43">
        <f t="shared" si="140"/>
        <v>7.3160865139305309E-2</v>
      </c>
      <c r="N190" s="43">
        <f t="shared" si="140"/>
        <v>2.7452417723490725E-2</v>
      </c>
      <c r="O190" s="43">
        <f t="shared" si="140"/>
        <v>-2.6035429823939922E-2</v>
      </c>
      <c r="P190" s="43">
        <f t="shared" si="140"/>
        <v>-0.29698515622973354</v>
      </c>
      <c r="Q190" s="43">
        <f t="shared" si="140"/>
        <v>-0.7368763244546499</v>
      </c>
      <c r="R190" s="43">
        <f t="shared" si="140"/>
        <v>7.6767132340301034E-3</v>
      </c>
      <c r="S190" s="43">
        <f t="shared" si="140"/>
        <v>0.34042056422397943</v>
      </c>
      <c r="T190" s="43">
        <f t="shared" si="140"/>
        <v>0.57489580083406688</v>
      </c>
      <c r="U190" s="43">
        <f t="shared" si="140"/>
        <v>0.27236498317927543</v>
      </c>
      <c r="V190" s="43">
        <f t="shared" si="140"/>
        <v>0.61690228663287416</v>
      </c>
      <c r="W190" s="43">
        <f t="shared" si="140"/>
        <v>0.3681157211607351</v>
      </c>
      <c r="X190" s="43">
        <f t="shared" si="140"/>
        <v>-0.59586835685410189</v>
      </c>
      <c r="Y190" s="43">
        <f t="shared" si="140"/>
        <v>-0.63672129750651585</v>
      </c>
      <c r="Z190" s="43">
        <f t="shared" si="140"/>
        <v>0.27251399058494646</v>
      </c>
      <c r="AA190" s="43">
        <f t="shared" si="140"/>
        <v>0.68351001973717207</v>
      </c>
      <c r="AB190" s="43">
        <f t="shared" si="140"/>
        <v>0.54190330277998877</v>
      </c>
      <c r="AC190" s="43">
        <f t="shared" si="140"/>
        <v>-0.26510169615000267</v>
      </c>
      <c r="AD190" s="43">
        <f t="shared" ref="AD190:AE190" si="141">AD34/1000</f>
        <v>-0.20610887717998047</v>
      </c>
      <c r="AE190" s="43">
        <f t="shared" si="141"/>
        <v>-0.56320219743135747</v>
      </c>
      <c r="AF190" s="43">
        <f t="shared" ref="AF190" si="142">AF34/1000</f>
        <v>0.13827873429109969</v>
      </c>
      <c r="AG190" s="43">
        <f t="shared" ref="AG190:AH190" si="143">AG34/1000</f>
        <v>0.61175902303003382</v>
      </c>
      <c r="AH190" s="43">
        <f t="shared" si="143"/>
        <v>1.4920617113888148</v>
      </c>
      <c r="AI190" s="43">
        <f t="shared" ref="AI190:AJ190" si="144">AI34/1000</f>
        <v>2.5591424250200032</v>
      </c>
      <c r="AJ190" s="43">
        <f t="shared" si="144"/>
        <v>0.80954921139000724</v>
      </c>
      <c r="AK190" s="44">
        <f t="shared" ref="AK190" si="145">AK34/1000</f>
        <v>-0.64606774362000574</v>
      </c>
    </row>
    <row r="191" spans="1:45" s="23" customFormat="1" ht="12.75" customHeight="1">
      <c r="A191" s="21"/>
      <c r="B191" s="21" t="str">
        <f t="shared" si="121"/>
        <v>AA / UV</v>
      </c>
      <c r="C191" s="42">
        <f t="shared" ref="C191:AC191" si="146">C35/1000</f>
        <v>0.69436387000000055</v>
      </c>
      <c r="D191" s="43">
        <f t="shared" si="146"/>
        <v>0.72035566000000062</v>
      </c>
      <c r="E191" s="43">
        <f t="shared" si="146"/>
        <v>0.83241834299999984</v>
      </c>
      <c r="F191" s="43">
        <f t="shared" si="146"/>
        <v>0.92253304399999936</v>
      </c>
      <c r="G191" s="43">
        <f t="shared" si="146"/>
        <v>0.82230407699999974</v>
      </c>
      <c r="H191" s="43">
        <f t="shared" si="146"/>
        <v>0.67739869899999894</v>
      </c>
      <c r="I191" s="43">
        <f t="shared" si="146"/>
        <v>0.79018675100000013</v>
      </c>
      <c r="J191" s="43">
        <f t="shared" si="146"/>
        <v>1.3805961939999998</v>
      </c>
      <c r="K191" s="43">
        <f t="shared" si="146"/>
        <v>1.5472242859999992</v>
      </c>
      <c r="L191" s="43">
        <f t="shared" si="146"/>
        <v>1.6918702880000001</v>
      </c>
      <c r="M191" s="43">
        <f t="shared" si="146"/>
        <v>1.5402256429999999</v>
      </c>
      <c r="N191" s="43">
        <f t="shared" si="146"/>
        <v>1.5369803599999996</v>
      </c>
      <c r="O191" s="43">
        <f t="shared" si="146"/>
        <v>1.4394856800000007</v>
      </c>
      <c r="P191" s="43">
        <f t="shared" si="146"/>
        <v>1.4456300919999994</v>
      </c>
      <c r="Q191" s="43">
        <f t="shared" si="146"/>
        <v>1.530911744</v>
      </c>
      <c r="R191" s="43">
        <f t="shared" si="146"/>
        <v>1.3486356879999994</v>
      </c>
      <c r="S191" s="43">
        <f t="shared" si="146"/>
        <v>1.2272983639999993</v>
      </c>
      <c r="T191" s="43">
        <f t="shared" si="146"/>
        <v>1.56615474</v>
      </c>
      <c r="U191" s="43">
        <f t="shared" si="146"/>
        <v>1.8546694550000002</v>
      </c>
      <c r="V191" s="43">
        <f t="shared" si="146"/>
        <v>2.1895512509999997</v>
      </c>
      <c r="W191" s="43">
        <f t="shared" si="146"/>
        <v>2.4828087340000002</v>
      </c>
      <c r="X191" s="43">
        <f t="shared" si="146"/>
        <v>2.2042690879999993</v>
      </c>
      <c r="Y191" s="43">
        <f t="shared" si="146"/>
        <v>1.6686517519999997</v>
      </c>
      <c r="Z191" s="43">
        <f t="shared" si="146"/>
        <v>1.8698031480000017</v>
      </c>
      <c r="AA191" s="43">
        <f t="shared" si="146"/>
        <v>1.8159524429999991</v>
      </c>
      <c r="AB191" s="43">
        <f t="shared" si="146"/>
        <v>1.3670411859999996</v>
      </c>
      <c r="AC191" s="43">
        <f t="shared" si="146"/>
        <v>1.2316673519999985</v>
      </c>
      <c r="AD191" s="43">
        <f t="shared" ref="AD191:AE191" si="147">AD35/1000</f>
        <v>0.99671489000000113</v>
      </c>
      <c r="AE191" s="43">
        <f t="shared" si="147"/>
        <v>0.85963538100000003</v>
      </c>
      <c r="AF191" s="43">
        <f t="shared" ref="AF191" si="148">AF35/1000</f>
        <v>0.604439535999999</v>
      </c>
      <c r="AG191" s="43">
        <f t="shared" ref="AG191:AH191" si="149">AG35/1000</f>
        <v>0.89169695999999932</v>
      </c>
      <c r="AH191" s="43">
        <f t="shared" si="149"/>
        <v>0.88713667699999865</v>
      </c>
      <c r="AI191" s="43">
        <f t="shared" ref="AI191:AJ191" si="150">AI35/1000</f>
        <v>0.58120112299999804</v>
      </c>
      <c r="AJ191" s="43">
        <f t="shared" si="150"/>
        <v>0.95529310199999962</v>
      </c>
      <c r="AK191" s="44">
        <f t="shared" ref="AK191" si="151">AK35/1000</f>
        <v>1.7735796649999993</v>
      </c>
    </row>
    <row r="192" spans="1:45" s="23" customFormat="1" ht="12.75" customHeight="1">
      <c r="A192" s="21"/>
      <c r="B192" s="21" t="str">
        <f t="shared" si="121"/>
        <v>APG / EO</v>
      </c>
      <c r="C192" s="42">
        <f>C36/1000</f>
        <v>0.28891680678352716</v>
      </c>
      <c r="D192" s="43">
        <f t="shared" ref="D192:AC194" si="152">D36/1000</f>
        <v>6.045206370821006E-2</v>
      </c>
      <c r="E192" s="43">
        <f t="shared" si="152"/>
        <v>7.7027603411815332E-2</v>
      </c>
      <c r="F192" s="43">
        <f t="shared" si="152"/>
        <v>0.1739128243967151</v>
      </c>
      <c r="G192" s="43">
        <f t="shared" si="152"/>
        <v>0.26253542210124808</v>
      </c>
      <c r="H192" s="43">
        <f t="shared" si="152"/>
        <v>0.32583114293639837</v>
      </c>
      <c r="I192" s="43">
        <f t="shared" si="152"/>
        <v>0.42405208755344426</v>
      </c>
      <c r="J192" s="43">
        <f t="shared" si="152"/>
        <v>0.46278318938693325</v>
      </c>
      <c r="K192" s="43">
        <f t="shared" si="152"/>
        <v>0.24456063455494689</v>
      </c>
      <c r="L192" s="43">
        <f t="shared" si="152"/>
        <v>0.25298392908106609</v>
      </c>
      <c r="M192" s="43">
        <f t="shared" si="152"/>
        <v>0.38558239151129625</v>
      </c>
      <c r="N192" s="43">
        <f t="shared" si="152"/>
        <v>0.24994570287575801</v>
      </c>
      <c r="O192" s="43">
        <f t="shared" si="152"/>
        <v>0.20281581315561573</v>
      </c>
      <c r="P192" s="43">
        <f t="shared" si="152"/>
        <v>0.18047834894622383</v>
      </c>
      <c r="Q192" s="43">
        <f t="shared" si="152"/>
        <v>0.19590356870988229</v>
      </c>
      <c r="R192" s="43">
        <f t="shared" si="152"/>
        <v>0.1934029466620002</v>
      </c>
      <c r="S192" s="43">
        <f t="shared" si="152"/>
        <v>0.14950743013992723</v>
      </c>
      <c r="T192" s="43">
        <f t="shared" si="152"/>
        <v>0.3295040238785848</v>
      </c>
      <c r="U192" s="43">
        <f t="shared" si="152"/>
        <v>5.5408593079694125E-2</v>
      </c>
      <c r="V192" s="43">
        <f t="shared" si="152"/>
        <v>-0.39132811313175025</v>
      </c>
      <c r="W192" s="43">
        <f t="shared" si="152"/>
        <v>-0.33990472595525806</v>
      </c>
      <c r="X192" s="43">
        <f t="shared" si="152"/>
        <v>-0.43850145344607516</v>
      </c>
      <c r="Y192" s="43">
        <f t="shared" si="152"/>
        <v>-0.53014191035711977</v>
      </c>
      <c r="Z192" s="43">
        <f t="shared" si="152"/>
        <v>-0.604173270486562</v>
      </c>
      <c r="AA192" s="43">
        <f t="shared" si="152"/>
        <v>9.9650415930602088E-2</v>
      </c>
      <c r="AB192" s="43">
        <f t="shared" si="152"/>
        <v>0.13018500885920184</v>
      </c>
      <c r="AC192" s="43">
        <f t="shared" si="152"/>
        <v>0.13753850897970757</v>
      </c>
      <c r="AD192" s="43">
        <f t="shared" ref="AD192:AE192" si="153">AD36/1000</f>
        <v>0.13580745652490872</v>
      </c>
      <c r="AE192" s="43">
        <f t="shared" si="153"/>
        <v>0.13053095018601288</v>
      </c>
      <c r="AF192" s="43">
        <f t="shared" ref="AF192" si="154">AF36/1000</f>
        <v>-7.070902088871367E-2</v>
      </c>
      <c r="AG192" s="43">
        <f t="shared" ref="AG192:AH192" si="155">AG36/1000</f>
        <v>-3.1914059513624804E-2</v>
      </c>
      <c r="AH192" s="43">
        <f t="shared" si="155"/>
        <v>4.0808259993332971E-2</v>
      </c>
      <c r="AI192" s="43">
        <f t="shared" ref="AI192:AJ192" si="156">AI36/1000</f>
        <v>7.1054698610838837E-2</v>
      </c>
      <c r="AJ192" s="43">
        <f t="shared" si="156"/>
        <v>0.15243548086460601</v>
      </c>
      <c r="AK192" s="44">
        <f t="shared" ref="AK192" si="157">AK36/1000</f>
        <v>0.18419570431548368</v>
      </c>
    </row>
    <row r="193" spans="1:37" s="23" customFormat="1" ht="12.75" customHeight="1">
      <c r="A193" s="21"/>
      <c r="B193" s="21" t="str">
        <f t="shared" si="121"/>
        <v>AC / ALV</v>
      </c>
      <c r="C193" s="42">
        <f>C37/1000</f>
        <v>0.20554758956999991</v>
      </c>
      <c r="D193" s="43">
        <f t="shared" si="152"/>
        <v>0.35651051876999995</v>
      </c>
      <c r="E193" s="43">
        <f t="shared" si="152"/>
        <v>0.53414815183999986</v>
      </c>
      <c r="F193" s="43">
        <f t="shared" si="152"/>
        <v>0.28396087334999992</v>
      </c>
      <c r="G193" s="43">
        <f t="shared" si="152"/>
        <v>-0.47383621562000028</v>
      </c>
      <c r="H193" s="43">
        <f t="shared" si="152"/>
        <v>-2.6571038839199996</v>
      </c>
      <c r="I193" s="43">
        <f t="shared" si="152"/>
        <v>-2.4298178133200001</v>
      </c>
      <c r="J193" s="43">
        <f t="shared" si="152"/>
        <v>-2.2413248103500005</v>
      </c>
      <c r="K193" s="43">
        <f t="shared" si="152"/>
        <v>0.24727727021999998</v>
      </c>
      <c r="L193" s="43">
        <f t="shared" si="152"/>
        <v>-0.16844519700000182</v>
      </c>
      <c r="M193" s="43">
        <f t="shared" si="152"/>
        <v>-2.2830999999999992</v>
      </c>
      <c r="N193" s="43">
        <f t="shared" si="152"/>
        <v>-0.33289999999999964</v>
      </c>
      <c r="O193" s="43">
        <f t="shared" si="152"/>
        <v>1.3226999999999989</v>
      </c>
      <c r="P193" s="43">
        <f t="shared" si="152"/>
        <v>2.9353000000000016</v>
      </c>
      <c r="Q193" s="43">
        <f t="shared" si="152"/>
        <v>3.4365999999999999</v>
      </c>
      <c r="R193" s="43">
        <f t="shared" si="152"/>
        <v>2.0034000000000005</v>
      </c>
      <c r="S193" s="43">
        <f t="shared" si="152"/>
        <v>-0.80790000000000051</v>
      </c>
      <c r="T193" s="43">
        <f t="shared" si="152"/>
        <v>-2.2718999999999987</v>
      </c>
      <c r="U193" s="43">
        <f t="shared" si="152"/>
        <v>-1.8782999999999992</v>
      </c>
      <c r="V193" s="43">
        <f t="shared" si="152"/>
        <v>-1.0542000000000007</v>
      </c>
      <c r="W193" s="43">
        <f t="shared" si="152"/>
        <v>2.1500000000000911E-2</v>
      </c>
      <c r="X193" s="43">
        <f t="shared" si="152"/>
        <v>0.61767388282000046</v>
      </c>
      <c r="Y193" s="43">
        <f t="shared" si="152"/>
        <v>-1.4637934706899995</v>
      </c>
      <c r="Z193" s="43">
        <f t="shared" si="152"/>
        <v>-1.7050573952899994</v>
      </c>
      <c r="AA193" s="43">
        <f t="shared" si="152"/>
        <v>1.6274504837199992</v>
      </c>
      <c r="AB193" s="43">
        <f t="shared" si="152"/>
        <v>1.157906390000002</v>
      </c>
      <c r="AC193" s="43">
        <f t="shared" si="152"/>
        <v>0.5873027370900008</v>
      </c>
      <c r="AD193" s="43">
        <f t="shared" ref="AD193:AE193" si="158">AD37/1000</f>
        <v>0.73732141921000316</v>
      </c>
      <c r="AE193" s="43">
        <f t="shared" si="158"/>
        <v>0.60985738656000099</v>
      </c>
      <c r="AF193" s="43">
        <f t="shared" ref="AF193" si="159">AF37/1000</f>
        <v>0.15553569804000289</v>
      </c>
      <c r="AG193" s="43">
        <f t="shared" ref="AG193:AH193" si="160">AG37/1000</f>
        <v>0.40138748150999892</v>
      </c>
      <c r="AH193" s="43">
        <f t="shared" si="160"/>
        <v>1.1733116450899996</v>
      </c>
      <c r="AI193" s="43">
        <f t="shared" ref="AI193:AJ193" si="161">AI37/1000</f>
        <v>1.5640097850699994</v>
      </c>
      <c r="AJ193" s="43">
        <f t="shared" si="161"/>
        <v>0.14477106934999756</v>
      </c>
      <c r="AK193" s="44">
        <f t="shared" ref="AK193" si="162">AK37/1000</f>
        <v>-0.18578757420999864</v>
      </c>
    </row>
    <row r="194" spans="1:37" s="23" customFormat="1" ht="12.75" customHeight="1">
      <c r="A194" s="21"/>
      <c r="B194" s="21" t="str">
        <f t="shared" si="121"/>
        <v>AF / FZ</v>
      </c>
      <c r="C194" s="42">
        <f>C38/1000</f>
        <v>4.3371000000000097E-2</v>
      </c>
      <c r="D194" s="43">
        <f t="shared" si="152"/>
        <v>4.4060999999999698E-2</v>
      </c>
      <c r="E194" s="43">
        <f t="shared" si="152"/>
        <v>4.1567000000000465E-2</v>
      </c>
      <c r="F194" s="43">
        <f t="shared" si="152"/>
        <v>3.4064142299999732E-2</v>
      </c>
      <c r="G194" s="43">
        <f t="shared" si="152"/>
        <v>6.0305986209999898E-2</v>
      </c>
      <c r="H194" s="43">
        <f t="shared" si="152"/>
        <v>6.0194034280000322E-2</v>
      </c>
      <c r="I194" s="43">
        <f t="shared" si="152"/>
        <v>-2.9137930000024424E-4</v>
      </c>
      <c r="J194" s="43">
        <f t="shared" si="152"/>
        <v>-2.8450334299999668E-2</v>
      </c>
      <c r="K194" s="43">
        <f t="shared" si="152"/>
        <v>-3.9772693399999753E-2</v>
      </c>
      <c r="L194" s="43">
        <f t="shared" si="152"/>
        <v>-1.4031219799999235E-3</v>
      </c>
      <c r="M194" s="43">
        <f t="shared" si="152"/>
        <v>1.7857622299998184E-3</v>
      </c>
      <c r="N194" s="43">
        <f t="shared" si="152"/>
        <v>-1.023598704000051E-2</v>
      </c>
      <c r="O194" s="43">
        <f t="shared" si="152"/>
        <v>5.5723255910000262E-2</v>
      </c>
      <c r="P194" s="43">
        <f t="shared" si="152"/>
        <v>0.11284976680999989</v>
      </c>
      <c r="Q194" s="43">
        <f t="shared" si="152"/>
        <v>0.13648063537000008</v>
      </c>
      <c r="R194" s="43">
        <f t="shared" si="152"/>
        <v>0.12018864674000088</v>
      </c>
      <c r="S194" s="43">
        <f t="shared" si="152"/>
        <v>6.8784888140000472E-2</v>
      </c>
      <c r="T194" s="43">
        <f t="shared" si="152"/>
        <v>3.2733626970001754E-2</v>
      </c>
      <c r="U194" s="43">
        <f t="shared" si="152"/>
        <v>6.3747940550000742E-2</v>
      </c>
      <c r="V194" s="43">
        <f t="shared" si="152"/>
        <v>2.9428350629999839E-2</v>
      </c>
      <c r="W194" s="43">
        <f t="shared" si="152"/>
        <v>5.4869326760000149E-2</v>
      </c>
      <c r="X194" s="43">
        <f t="shared" si="152"/>
        <v>4.6945821089999298E-2</v>
      </c>
      <c r="Y194" s="43">
        <f t="shared" si="152"/>
        <v>0.2410855249999995</v>
      </c>
      <c r="Z194" s="43">
        <f t="shared" si="152"/>
        <v>-0.12987823800000023</v>
      </c>
      <c r="AA194" s="43">
        <f t="shared" si="152"/>
        <v>-0.14547695699999894</v>
      </c>
      <c r="AB194" s="43">
        <f t="shared" si="152"/>
        <v>3.3598555000000488E-2</v>
      </c>
      <c r="AC194" s="43">
        <f t="shared" si="152"/>
        <v>0.10638923599999998</v>
      </c>
      <c r="AD194" s="43">
        <f t="shared" ref="AD194:AE194" si="163">AD38/1000</f>
        <v>0.10534576500000002</v>
      </c>
      <c r="AE194" s="43">
        <f t="shared" si="163"/>
        <v>-8.1250002999999196E-2</v>
      </c>
      <c r="AF194" s="43">
        <f t="shared" ref="AF194" si="164">AF38/1000</f>
        <v>-7.2224090000008803E-3</v>
      </c>
      <c r="AG194" s="43">
        <f t="shared" ref="AG194:AH194" si="165">AG38/1000</f>
        <v>6.3707269000000455E-2</v>
      </c>
      <c r="AH194" s="43">
        <f t="shared" si="165"/>
        <v>-7.1624831999999514E-2</v>
      </c>
      <c r="AI194" s="43">
        <f t="shared" ref="AI194:AJ194" si="166">AI38/1000</f>
        <v>0.20979786000000059</v>
      </c>
      <c r="AJ194" s="43">
        <f t="shared" si="166"/>
        <v>0.20028414799999883</v>
      </c>
      <c r="AK194" s="44">
        <f t="shared" ref="AK194" si="167">AK38/1000</f>
        <v>0.21277787000000081</v>
      </c>
    </row>
    <row r="195" spans="1:37" s="23" customFormat="1" ht="12.75" customHeight="1">
      <c r="A195" s="28"/>
      <c r="B195" s="11" t="s">
        <v>36</v>
      </c>
      <c r="C195" s="43"/>
      <c r="D195" s="43"/>
      <c r="E195" s="43"/>
      <c r="F195" s="43" t="str">
        <f>IF(F39="–","–",F39/1000)</f>
        <v>–</v>
      </c>
      <c r="G195" s="43" t="str">
        <f t="shared" ref="G195:AJ195" si="168">IF(G39="–","–",G39/1000)</f>
        <v>–</v>
      </c>
      <c r="H195" s="43" t="str">
        <f t="shared" si="168"/>
        <v>–</v>
      </c>
      <c r="I195" s="43" t="str">
        <f t="shared" si="168"/>
        <v>–</v>
      </c>
      <c r="J195" s="43" t="str">
        <f t="shared" si="168"/>
        <v>–</v>
      </c>
      <c r="K195" s="43" t="str">
        <f t="shared" si="168"/>
        <v>–</v>
      </c>
      <c r="L195" s="43" t="str">
        <f t="shared" si="168"/>
        <v>–</v>
      </c>
      <c r="M195" s="43" t="str">
        <f t="shared" si="168"/>
        <v>–</v>
      </c>
      <c r="N195" s="43" t="str">
        <f t="shared" si="168"/>
        <v>–</v>
      </c>
      <c r="O195" s="43" t="str">
        <f t="shared" si="168"/>
        <v>–</v>
      </c>
      <c r="P195" s="43" t="str">
        <f t="shared" si="168"/>
        <v>–</v>
      </c>
      <c r="Q195" s="43" t="str">
        <f t="shared" si="168"/>
        <v>–</v>
      </c>
      <c r="R195" s="43" t="str">
        <f t="shared" si="168"/>
        <v>–</v>
      </c>
      <c r="S195" s="43" t="str">
        <f t="shared" si="168"/>
        <v>–</v>
      </c>
      <c r="T195" s="43" t="str">
        <f t="shared" si="168"/>
        <v>–</v>
      </c>
      <c r="U195" s="43" t="str">
        <f t="shared" si="168"/>
        <v>–</v>
      </c>
      <c r="V195" s="43" t="str">
        <f t="shared" si="168"/>
        <v>–</v>
      </c>
      <c r="W195" s="43" t="str">
        <f t="shared" si="168"/>
        <v>–</v>
      </c>
      <c r="X195" s="43" t="str">
        <f t="shared" si="168"/>
        <v>–</v>
      </c>
      <c r="Y195" s="43" t="str">
        <f t="shared" si="168"/>
        <v>–</v>
      </c>
      <c r="Z195" s="43" t="str">
        <f t="shared" si="168"/>
        <v>–</v>
      </c>
      <c r="AA195" s="43" t="str">
        <f t="shared" si="168"/>
        <v>–</v>
      </c>
      <c r="AB195" s="43" t="str">
        <f t="shared" si="168"/>
        <v>–</v>
      </c>
      <c r="AC195" s="43" t="str">
        <f t="shared" si="168"/>
        <v>–</v>
      </c>
      <c r="AD195" s="43" t="str">
        <f t="shared" si="168"/>
        <v>–</v>
      </c>
      <c r="AE195" s="43" t="str">
        <f t="shared" si="168"/>
        <v>–</v>
      </c>
      <c r="AF195" s="43" t="str">
        <f t="shared" si="168"/>
        <v>–</v>
      </c>
      <c r="AG195" s="43" t="str">
        <f t="shared" si="168"/>
        <v>–</v>
      </c>
      <c r="AH195" s="43" t="str">
        <f t="shared" si="168"/>
        <v>–</v>
      </c>
      <c r="AI195" s="43" t="str">
        <f t="shared" si="168"/>
        <v>–</v>
      </c>
      <c r="AJ195" s="43" t="str">
        <f t="shared" si="168"/>
        <v>–</v>
      </c>
      <c r="AK195" s="44" t="str">
        <f t="shared" ref="AK195" si="169">IF(AK39="–","–",AK39/1000)</f>
        <v>–</v>
      </c>
    </row>
    <row r="196" spans="1:37" s="23" customFormat="1" ht="12.75" customHeight="1" thickBot="1">
      <c r="A196" s="51"/>
      <c r="B196" s="51" t="s">
        <v>38</v>
      </c>
      <c r="C196" s="52"/>
      <c r="D196" s="53"/>
      <c r="E196" s="53"/>
      <c r="F196" s="53" t="str">
        <f>IF(F40="–","–",F40/1000)</f>
        <v>–</v>
      </c>
      <c r="G196" s="53" t="str">
        <f t="shared" ref="G196:AJ196" si="170">IF(G40="–","–",G40/1000)</f>
        <v>–</v>
      </c>
      <c r="H196" s="53" t="str">
        <f t="shared" si="170"/>
        <v>–</v>
      </c>
      <c r="I196" s="53" t="str">
        <f t="shared" si="170"/>
        <v>–</v>
      </c>
      <c r="J196" s="53" t="str">
        <f t="shared" si="170"/>
        <v>–</v>
      </c>
      <c r="K196" s="53" t="str">
        <f t="shared" si="170"/>
        <v>–</v>
      </c>
      <c r="L196" s="53" t="str">
        <f t="shared" si="170"/>
        <v>–</v>
      </c>
      <c r="M196" s="53" t="str">
        <f t="shared" si="170"/>
        <v>–</v>
      </c>
      <c r="N196" s="53" t="str">
        <f t="shared" si="170"/>
        <v>–</v>
      </c>
      <c r="O196" s="53" t="str">
        <f t="shared" si="170"/>
        <v>–</v>
      </c>
      <c r="P196" s="53" t="str">
        <f t="shared" si="170"/>
        <v>–</v>
      </c>
      <c r="Q196" s="53" t="str">
        <f t="shared" si="170"/>
        <v>–</v>
      </c>
      <c r="R196" s="53" t="str">
        <f t="shared" si="170"/>
        <v>–</v>
      </c>
      <c r="S196" s="53" t="str">
        <f t="shared" si="170"/>
        <v>–</v>
      </c>
      <c r="T196" s="53" t="str">
        <f t="shared" si="170"/>
        <v>–</v>
      </c>
      <c r="U196" s="53" t="str">
        <f t="shared" si="170"/>
        <v>–</v>
      </c>
      <c r="V196" s="53" t="str">
        <f t="shared" si="170"/>
        <v>–</v>
      </c>
      <c r="W196" s="53" t="str">
        <f t="shared" si="170"/>
        <v>–</v>
      </c>
      <c r="X196" s="53" t="str">
        <f t="shared" si="170"/>
        <v>–</v>
      </c>
      <c r="Y196" s="53" t="str">
        <f t="shared" si="170"/>
        <v>–</v>
      </c>
      <c r="Z196" s="53" t="str">
        <f t="shared" si="170"/>
        <v>–</v>
      </c>
      <c r="AA196" s="53" t="str">
        <f t="shared" si="170"/>
        <v>–</v>
      </c>
      <c r="AB196" s="53" t="str">
        <f t="shared" si="170"/>
        <v>–</v>
      </c>
      <c r="AC196" s="53" t="str">
        <f t="shared" si="170"/>
        <v>–</v>
      </c>
      <c r="AD196" s="53" t="str">
        <f t="shared" si="170"/>
        <v>–</v>
      </c>
      <c r="AE196" s="53" t="str">
        <f t="shared" si="170"/>
        <v>–</v>
      </c>
      <c r="AF196" s="53" t="str">
        <f t="shared" si="170"/>
        <v>–</v>
      </c>
      <c r="AG196" s="53" t="str">
        <f t="shared" si="170"/>
        <v>–</v>
      </c>
      <c r="AH196" s="53" t="str">
        <f t="shared" si="170"/>
        <v>–</v>
      </c>
      <c r="AI196" s="53" t="str">
        <f t="shared" si="170"/>
        <v>–</v>
      </c>
      <c r="AJ196" s="53" t="str">
        <f t="shared" si="170"/>
        <v>–</v>
      </c>
      <c r="AK196" s="54" t="str">
        <f t="shared" ref="AK196" si="171">IF(AK40="–","–",AK40/1000)</f>
        <v>–</v>
      </c>
    </row>
  </sheetData>
  <phoneticPr fontId="0" type="noConversion"/>
  <pageMargins left="0.78740157480314965" right="0.23622047244094491" top="0.74803149606299213" bottom="0.78740157480314965" header="0.51181102362204722" footer="0.51181102362204722"/>
  <pageSetup paperSize="9" scale="51" orientation="portrait" r:id="rId1"/>
  <headerFooter alignWithMargins="0">
    <oddFooter>&amp;LStatistique des assurances sociales suisse, OFAS, Schweizerische Sozialversicherungsstatistik, BSV&amp;R&amp;A; &amp;D; &amp;T</oddFooter>
  </headerFooter>
  <rowBreaks count="1" manualBreakCount="1">
    <brk id="106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GRSV_8_9</vt:lpstr>
      <vt:lpstr>GRSV_8_9!Druckbereich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Schüpbach Salome</dc:creator>
  <cp:lastModifiedBy>Schüpbach Salome BSV</cp:lastModifiedBy>
  <cp:lastPrinted>2020-06-03T06:14:30Z</cp:lastPrinted>
  <dcterms:created xsi:type="dcterms:W3CDTF">2004-04-08T06:50:53Z</dcterms:created>
  <dcterms:modified xsi:type="dcterms:W3CDTF">2023-11-29T11:04:12Z</dcterms:modified>
</cp:coreProperties>
</file>